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1C793B09-F70A-4C7D-A4D9-3CB051D5492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0" i="1" l="1"/>
  <c r="L10" i="1" s="1"/>
  <c r="J10" i="1"/>
  <c r="H6" i="1"/>
  <c r="H7" i="1"/>
  <c r="H8" i="1"/>
  <c r="H9" i="1"/>
  <c r="H10" i="1"/>
  <c r="G11" i="1"/>
  <c r="F11" i="1"/>
  <c r="D6" i="1"/>
  <c r="D7" i="1"/>
  <c r="D8" i="1"/>
  <c r="E8" i="1" s="1"/>
  <c r="D9" i="1"/>
  <c r="D10" i="1"/>
  <c r="C11" i="1"/>
  <c r="B11" i="1"/>
  <c r="K6" i="1"/>
  <c r="K7" i="1"/>
  <c r="K8" i="1"/>
  <c r="K9" i="1"/>
  <c r="K5" i="1"/>
  <c r="J6" i="1"/>
  <c r="J7" i="1"/>
  <c r="J8" i="1"/>
  <c r="J9" i="1"/>
  <c r="J5" i="1"/>
  <c r="H5" i="1"/>
  <c r="D5" i="1"/>
  <c r="L7" i="1" l="1"/>
  <c r="H11" i="1"/>
  <c r="L9" i="1"/>
  <c r="L8" i="1"/>
  <c r="J11" i="1"/>
  <c r="L6" i="1"/>
  <c r="K11" i="1"/>
  <c r="L5" i="1"/>
  <c r="D11" i="1"/>
  <c r="L11" i="1" l="1"/>
  <c r="M5" i="1" s="1"/>
  <c r="I5" i="1"/>
  <c r="I11" i="1"/>
  <c r="E10" i="1"/>
  <c r="E7" i="1"/>
  <c r="E11" i="1"/>
  <c r="E9" i="1"/>
  <c r="E6" i="1"/>
  <c r="E5" i="1"/>
  <c r="I9" i="1"/>
  <c r="I7" i="1"/>
  <c r="I10" i="1"/>
  <c r="I8" i="1"/>
  <c r="I6" i="1"/>
  <c r="M11" i="1"/>
  <c r="M7" i="1"/>
  <c r="M8" i="1"/>
  <c r="M6" i="1" l="1"/>
  <c r="M10" i="1"/>
  <c r="M9" i="1"/>
</calcChain>
</file>

<file path=xl/sharedStrings.xml><?xml version="1.0" encoding="utf-8"?>
<sst xmlns="http://schemas.openxmlformats.org/spreadsheetml/2006/main" count="25" uniqueCount="15">
  <si>
    <t>Agama</t>
  </si>
  <si>
    <t>Rawat Jalan</t>
  </si>
  <si>
    <t>Rawat Inap</t>
  </si>
  <si>
    <t>Total</t>
  </si>
  <si>
    <t>Pria</t>
  </si>
  <si>
    <t>Wanita</t>
  </si>
  <si>
    <t>%</t>
  </si>
  <si>
    <t>Islam</t>
  </si>
  <si>
    <t>Katholik</t>
  </si>
  <si>
    <t>Kristen</t>
  </si>
  <si>
    <t>Budha</t>
  </si>
  <si>
    <t>Hindu</t>
  </si>
  <si>
    <t>Konghucu</t>
  </si>
  <si>
    <t>JUMLAH KUNJUNGAN PASIEN BERDASARKAN AGAMA TRIBULAN I TAHUN 2025</t>
  </si>
  <si>
    <t>SUMBER : laporan rekam medis tb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</si>
</sst>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J11" sqref="J11"/>
    </sheetView>
  </sheetViews>
  <sheetFormatPr defaultColWidth="9.140625" defaultRowHeight="15"/>
  <cols>
    <col min="1" max="1" width="11.7109375" customWidth="1"/>
    <col min="5" max="5" width="9.42578125" customWidth="1"/>
    <col min="9" max="9" width="10" customWidth="1"/>
    <col min="13" max="13" width="9.85546875" customWidth="1"/>
  </cols>
  <sheetData>
    <row r="1" spans="1:13">
      <c r="A1" s="1" t="s">
        <v>13</v>
      </c>
    </row>
    <row r="3" spans="1:13" ht="15" customHeight="1">
      <c r="A3" s="3" t="s">
        <v>0</v>
      </c>
      <c r="B3" s="3" t="s">
        <v>1</v>
      </c>
      <c r="C3" s="3"/>
      <c r="D3" s="3"/>
      <c r="E3" s="3"/>
      <c r="F3" s="3" t="s">
        <v>2</v>
      </c>
      <c r="G3" s="3"/>
      <c r="H3" s="3"/>
      <c r="I3" s="3"/>
      <c r="J3" s="3" t="s">
        <v>3</v>
      </c>
      <c r="K3" s="3"/>
      <c r="L3" s="3"/>
      <c r="M3" s="3"/>
    </row>
    <row r="4" spans="1:13">
      <c r="A4" s="3"/>
      <c r="B4" s="2" t="s">
        <v>4</v>
      </c>
      <c r="C4" s="2" t="s">
        <v>5</v>
      </c>
      <c r="D4" s="2" t="s">
        <v>3</v>
      </c>
      <c r="E4" s="2" t="s">
        <v>6</v>
      </c>
      <c r="F4" s="2" t="s">
        <v>4</v>
      </c>
      <c r="G4" s="2" t="s">
        <v>5</v>
      </c>
      <c r="H4" s="2" t="s">
        <v>3</v>
      </c>
      <c r="I4" s="2" t="s">
        <v>6</v>
      </c>
      <c r="J4" s="2" t="s">
        <v>4</v>
      </c>
      <c r="K4" s="2" t="s">
        <v>5</v>
      </c>
      <c r="L4" s="2" t="s">
        <v>3</v>
      </c>
      <c r="M4" s="2" t="s">
        <v>6</v>
      </c>
    </row>
    <row r="5" spans="1:13">
      <c r="A5" s="2" t="s">
        <v>7</v>
      </c>
      <c r="B5" s="2">
        <v>12441</v>
      </c>
      <c r="C5" s="2">
        <v>15841</v>
      </c>
      <c r="D5" s="2">
        <f>SUM(B5:C5)</f>
        <v>28282</v>
      </c>
      <c r="E5" s="5">
        <f>(D5/D11)*100</f>
        <v>94.204250216507887</v>
      </c>
      <c r="F5" s="2">
        <v>1816</v>
      </c>
      <c r="G5" s="2">
        <v>2276</v>
      </c>
      <c r="H5" s="2">
        <f>SUM(F5:G5)</f>
        <v>4092</v>
      </c>
      <c r="I5" s="5">
        <f>(H5/H11)*100</f>
        <v>96.783349101229902</v>
      </c>
      <c r="J5" s="2">
        <f>SUM(B5,F5)</f>
        <v>14257</v>
      </c>
      <c r="K5" s="2">
        <f>SUM(C5,G5)</f>
        <v>18117</v>
      </c>
      <c r="L5" s="2">
        <f>SUM(J5:K5)</f>
        <v>32374</v>
      </c>
      <c r="M5" s="5">
        <f>(L5/L11)*100</f>
        <v>94.522627737226273</v>
      </c>
    </row>
    <row r="6" spans="1:13">
      <c r="A6" s="2" t="s">
        <v>8</v>
      </c>
      <c r="B6" s="2">
        <v>126</v>
      </c>
      <c r="C6" s="2">
        <v>136</v>
      </c>
      <c r="D6" s="2">
        <f t="shared" ref="D6:D11" si="0">SUM(B6:C6)</f>
        <v>262</v>
      </c>
      <c r="E6" s="5">
        <f>(D6/D11)*100</f>
        <v>0.87269335820398375</v>
      </c>
      <c r="F6" s="2">
        <v>7</v>
      </c>
      <c r="G6" s="2">
        <v>12</v>
      </c>
      <c r="H6" s="2">
        <f t="shared" ref="H6:H11" si="1">SUM(F6:G6)</f>
        <v>19</v>
      </c>
      <c r="I6" s="5">
        <f>(H6/H11)*100</f>
        <v>0.44938505203405865</v>
      </c>
      <c r="J6" s="2">
        <f t="shared" ref="J6:J10" si="2">SUM(B6,F6)</f>
        <v>133</v>
      </c>
      <c r="K6" s="2">
        <f t="shared" ref="K6:K10" si="3">SUM(C6,G6)</f>
        <v>148</v>
      </c>
      <c r="L6" s="2">
        <f t="shared" ref="L6:L11" si="4">SUM(J6:K6)</f>
        <v>281</v>
      </c>
      <c r="M6" s="5">
        <f>(L6/L11)*100</f>
        <v>0.82043795620437965</v>
      </c>
    </row>
    <row r="7" spans="1:13">
      <c r="A7" s="2" t="s">
        <v>9</v>
      </c>
      <c r="B7" s="2">
        <v>643</v>
      </c>
      <c r="C7" s="2">
        <v>803</v>
      </c>
      <c r="D7" s="2">
        <f t="shared" si="0"/>
        <v>1446</v>
      </c>
      <c r="E7" s="5">
        <f>(D7/D11)*100</f>
        <v>4.8164679235227501</v>
      </c>
      <c r="F7" s="2">
        <v>63</v>
      </c>
      <c r="G7" s="2">
        <v>49</v>
      </c>
      <c r="H7" s="2">
        <f t="shared" si="1"/>
        <v>112</v>
      </c>
      <c r="I7" s="5">
        <f>(H7/H11)*100</f>
        <v>2.6490066225165565</v>
      </c>
      <c r="J7" s="2">
        <f t="shared" si="2"/>
        <v>706</v>
      </c>
      <c r="K7" s="2">
        <f t="shared" si="3"/>
        <v>852</v>
      </c>
      <c r="L7" s="2">
        <f t="shared" si="4"/>
        <v>1558</v>
      </c>
      <c r="M7" s="5">
        <f>(L7/L11)*100</f>
        <v>4.5489051094890511</v>
      </c>
    </row>
    <row r="8" spans="1:13">
      <c r="A8" s="2" t="s">
        <v>10</v>
      </c>
      <c r="B8" s="2">
        <v>0</v>
      </c>
      <c r="C8" s="2">
        <v>1</v>
      </c>
      <c r="D8" s="2">
        <f t="shared" si="0"/>
        <v>1</v>
      </c>
      <c r="E8" s="5">
        <f t="shared" ref="E6:E11" si="5">(D8/31561)*100</f>
        <v>3.1684674123126639E-3</v>
      </c>
      <c r="F8" s="2">
        <v>0</v>
      </c>
      <c r="G8" s="2">
        <v>0</v>
      </c>
      <c r="H8" s="2">
        <f t="shared" si="1"/>
        <v>0</v>
      </c>
      <c r="I8" s="5">
        <f>(H8/H11)*100</f>
        <v>0</v>
      </c>
      <c r="J8" s="2">
        <f t="shared" si="2"/>
        <v>0</v>
      </c>
      <c r="K8" s="2">
        <f t="shared" si="3"/>
        <v>1</v>
      </c>
      <c r="L8" s="2">
        <f t="shared" si="4"/>
        <v>1</v>
      </c>
      <c r="M8" s="5">
        <f>(L8/L11)*100</f>
        <v>2.9197080291970805E-3</v>
      </c>
    </row>
    <row r="9" spans="1:13">
      <c r="A9" s="2" t="s">
        <v>11</v>
      </c>
      <c r="B9" s="2">
        <v>14</v>
      </c>
      <c r="C9" s="2">
        <v>12</v>
      </c>
      <c r="D9" s="2">
        <f t="shared" si="0"/>
        <v>26</v>
      </c>
      <c r="E9" s="5">
        <f>(D9/D11)*100</f>
        <v>8.6603157684364801E-2</v>
      </c>
      <c r="F9" s="2">
        <v>3</v>
      </c>
      <c r="G9" s="2">
        <v>0</v>
      </c>
      <c r="H9" s="2">
        <f t="shared" si="1"/>
        <v>3</v>
      </c>
      <c r="I9" s="5">
        <f>(H9/H11)*100</f>
        <v>7.0955534531693468E-2</v>
      </c>
      <c r="J9" s="2">
        <f t="shared" si="2"/>
        <v>17</v>
      </c>
      <c r="K9" s="2">
        <f t="shared" si="3"/>
        <v>12</v>
      </c>
      <c r="L9" s="2">
        <f t="shared" si="4"/>
        <v>29</v>
      </c>
      <c r="M9" s="5">
        <f>(L9/L11)*100</f>
        <v>8.4671532846715331E-2</v>
      </c>
    </row>
    <row r="10" spans="1:13" ht="16.5" customHeight="1">
      <c r="A10" s="2" t="s">
        <v>12</v>
      </c>
      <c r="B10" s="2">
        <v>0</v>
      </c>
      <c r="C10" s="2">
        <v>5</v>
      </c>
      <c r="D10" s="2">
        <f t="shared" si="0"/>
        <v>5</v>
      </c>
      <c r="E10" s="5">
        <f>(D10/D11)*100</f>
        <v>1.6654453400839386E-2</v>
      </c>
      <c r="F10" s="2">
        <v>0</v>
      </c>
      <c r="G10" s="2">
        <v>2</v>
      </c>
      <c r="H10" s="2">
        <f t="shared" si="1"/>
        <v>2</v>
      </c>
      <c r="I10" s="5">
        <f>(H10/H11)*100</f>
        <v>4.730368968779565E-2</v>
      </c>
      <c r="J10" s="2">
        <f t="shared" si="2"/>
        <v>0</v>
      </c>
      <c r="K10" s="2">
        <f t="shared" si="3"/>
        <v>7</v>
      </c>
      <c r="L10" s="2">
        <f t="shared" si="4"/>
        <v>7</v>
      </c>
      <c r="M10" s="5">
        <f>(L10/L11)*100</f>
        <v>2.0437956204379562E-2</v>
      </c>
    </row>
    <row r="11" spans="1:13">
      <c r="A11" s="6" t="s">
        <v>3</v>
      </c>
      <c r="B11" s="6">
        <f>SUM(B5:B10)</f>
        <v>13224</v>
      </c>
      <c r="C11" s="6">
        <f>SUM(C5:C10)</f>
        <v>16798</v>
      </c>
      <c r="D11" s="6">
        <f t="shared" si="0"/>
        <v>30022</v>
      </c>
      <c r="E11" s="7">
        <f>(D11/D11)*100</f>
        <v>100</v>
      </c>
      <c r="F11" s="6">
        <f>SUM(F5:F10)</f>
        <v>1889</v>
      </c>
      <c r="G11" s="6">
        <f>SUM(G5:G10)</f>
        <v>2339</v>
      </c>
      <c r="H11" s="6">
        <f t="shared" si="1"/>
        <v>4228</v>
      </c>
      <c r="I11" s="7">
        <f>(H11/H11)*100</f>
        <v>100</v>
      </c>
      <c r="J11" s="6">
        <f>SUM(J5:J10)</f>
        <v>15113</v>
      </c>
      <c r="K11" s="6">
        <f>SUM(K5:K10)</f>
        <v>19137</v>
      </c>
      <c r="L11" s="6">
        <f t="shared" si="4"/>
        <v>34250</v>
      </c>
      <c r="M11" s="7">
        <f>(L11/L11)*100</f>
        <v>100</v>
      </c>
    </row>
    <row r="13" spans="1:13">
      <c r="A13" s="4" t="s">
        <v>14</v>
      </c>
      <c r="B13" s="4"/>
      <c r="C13" s="4"/>
      <c r="D13" s="4"/>
      <c r="E13" s="4"/>
      <c r="F13" s="4"/>
      <c r="G13" s="4"/>
      <c r="H13" s="4"/>
      <c r="I13" s="4"/>
    </row>
  </sheetData>
  <mergeCells count="5">
    <mergeCell ref="B3:E3"/>
    <mergeCell ref="F3:I3"/>
    <mergeCell ref="J3:M3"/>
    <mergeCell ref="A13:I13"/>
    <mergeCell ref="A3:A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2024-08-10T04:37:12Z</dcterms:created>
  <dcterms:modified xsi:type="dcterms:W3CDTF">2025-09-11T00:26:06Z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FED4480899154AB99FD21938A046206B_11</vt:lpwstr>
  </property>
  <property fmtid="{D5CDD505-2E9C-101B-9397-08002B2CF9AE}" pid="3" name="KSOProductBuildVer">
    <vt:lpwstr>1033-12.2.0.17545</vt:lpwstr>
  </property>
</Properties>
</file>