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13_ncr:1_{773217A9-696A-48FD-9339-5FEB694685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K6" i="1" l="1"/>
  <c r="K7" i="1"/>
  <c r="K8" i="1"/>
  <c r="K9" i="1"/>
  <c r="K10" i="1"/>
  <c r="K11" i="1"/>
  <c r="K12" i="1"/>
  <c r="K13" i="1"/>
  <c r="K5" i="1"/>
  <c r="J6" i="1"/>
  <c r="J7" i="1"/>
  <c r="J8" i="1"/>
  <c r="J9" i="1"/>
  <c r="J10" i="1"/>
  <c r="J11" i="1"/>
  <c r="J12" i="1"/>
  <c r="J13" i="1"/>
  <c r="J5" i="1"/>
  <c r="H6" i="1"/>
  <c r="H7" i="1"/>
  <c r="H8" i="1"/>
  <c r="H9" i="1"/>
  <c r="H10" i="1"/>
  <c r="H11" i="1"/>
  <c r="H12" i="1"/>
  <c r="H13" i="1"/>
  <c r="H5" i="1"/>
  <c r="G14" i="1"/>
  <c r="F14" i="1"/>
  <c r="D6" i="1"/>
  <c r="D7" i="1"/>
  <c r="D8" i="1"/>
  <c r="D9" i="1"/>
  <c r="D10" i="1"/>
  <c r="D11" i="1"/>
  <c r="D12" i="1"/>
  <c r="D13" i="1"/>
  <c r="D5" i="1"/>
  <c r="C14" i="1"/>
  <c r="B14" i="1"/>
  <c r="H14" i="1" l="1"/>
  <c r="I13" i="1" s="1"/>
  <c r="L13" i="1"/>
  <c r="L12" i="1"/>
  <c r="L11" i="1"/>
  <c r="L10" i="1"/>
  <c r="L9" i="1"/>
  <c r="L8" i="1"/>
  <c r="D14" i="1"/>
  <c r="E13" i="1" s="1"/>
  <c r="L7" i="1"/>
  <c r="K14" i="1"/>
  <c r="L6" i="1"/>
  <c r="L5" i="1"/>
  <c r="J14" i="1"/>
  <c r="E12" i="1"/>
  <c r="I5" i="1" l="1"/>
  <c r="I12" i="1"/>
  <c r="I8" i="1"/>
  <c r="I7" i="1"/>
  <c r="I6" i="1"/>
  <c r="I10" i="1"/>
  <c r="I14" i="1"/>
  <c r="I11" i="1"/>
  <c r="I9" i="1"/>
  <c r="E11" i="1"/>
  <c r="E6" i="1"/>
  <c r="E7" i="1"/>
  <c r="E5" i="1"/>
  <c r="E8" i="1"/>
  <c r="E14" i="1"/>
  <c r="E9" i="1"/>
  <c r="L14" i="1"/>
  <c r="M5" i="1" s="1"/>
  <c r="M9" i="1" l="1"/>
  <c r="M8" i="1"/>
  <c r="M13" i="1"/>
  <c r="M12" i="1"/>
  <c r="M7" i="1"/>
  <c r="M11" i="1"/>
  <c r="M6" i="1"/>
  <c r="M10" i="1"/>
  <c r="M14" i="1"/>
</calcChain>
</file>

<file path=xl/sharedStrings.xml><?xml version="1.0" encoding="utf-8"?>
<sst xmlns="http://schemas.openxmlformats.org/spreadsheetml/2006/main" count="28" uniqueCount="18">
  <si>
    <t>Kelompok Umur</t>
  </si>
  <si>
    <t>Rawat Jalan</t>
  </si>
  <si>
    <t>Rawat Inap</t>
  </si>
  <si>
    <t>Total</t>
  </si>
  <si>
    <t>%</t>
  </si>
  <si>
    <t>Pria</t>
  </si>
  <si>
    <t>Wanita</t>
  </si>
  <si>
    <t>0 – 6 hr</t>
  </si>
  <si>
    <t>7 – 28 hr</t>
  </si>
  <si>
    <t>28 hr-1th</t>
  </si>
  <si>
    <t>1 – 4 th</t>
  </si>
  <si>
    <t>5 – 14 th</t>
  </si>
  <si>
    <t>15 – 24 th</t>
  </si>
  <si>
    <t>25 – 44 th</t>
  </si>
  <si>
    <t>45 – 64 th</t>
  </si>
  <si>
    <t>&gt; 65 th</t>
  </si>
  <si>
    <t>JUMLAH KUNJUNGAN PASIEN BERDASARKAN UMUR TRIBULAN III TAHUN 2024</t>
  </si>
  <si>
    <t>SUMBER : laporan rekam medis tb III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</si>
</sst>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L7" sqref="L7"/>
    </sheetView>
  </sheetViews>
  <sheetFormatPr defaultColWidth="9.140625" defaultRowHeight="15"/>
  <cols>
    <col min="1" max="1" width="11.5703125" customWidth="1"/>
    <col min="5" max="5" width="9.42578125" customWidth="1"/>
    <col min="9" max="9" width="9.42578125" customWidth="1"/>
  </cols>
  <sheetData>
    <row r="1" spans="1:13">
      <c r="A1" s="1" t="s">
        <v>16</v>
      </c>
    </row>
    <row r="3" spans="1:13" ht="15" customHeight="1">
      <c r="A3" s="6" t="s">
        <v>0</v>
      </c>
      <c r="B3" s="6" t="s">
        <v>1</v>
      </c>
      <c r="C3" s="6"/>
      <c r="D3" s="6"/>
      <c r="E3" s="6"/>
      <c r="F3" s="6" t="s">
        <v>2</v>
      </c>
      <c r="G3" s="6"/>
      <c r="H3" s="6"/>
      <c r="I3" s="6"/>
      <c r="J3" s="6" t="s">
        <v>3</v>
      </c>
      <c r="K3" s="6"/>
      <c r="L3" s="5" t="s">
        <v>3</v>
      </c>
      <c r="M3" s="5" t="s">
        <v>4</v>
      </c>
    </row>
    <row r="4" spans="1:13">
      <c r="A4" s="6"/>
      <c r="B4" s="2" t="s">
        <v>5</v>
      </c>
      <c r="C4" s="2" t="s">
        <v>6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3</v>
      </c>
      <c r="I4" s="2" t="s">
        <v>4</v>
      </c>
      <c r="J4" s="2" t="s">
        <v>5</v>
      </c>
      <c r="K4" s="2" t="s">
        <v>6</v>
      </c>
      <c r="L4" s="5"/>
      <c r="M4" s="5"/>
    </row>
    <row r="5" spans="1:13">
      <c r="A5" s="2" t="s">
        <v>7</v>
      </c>
      <c r="B5" s="2">
        <v>5</v>
      </c>
      <c r="C5" s="2">
        <v>7</v>
      </c>
      <c r="D5" s="2">
        <f>SUM(B5:C5)</f>
        <v>12</v>
      </c>
      <c r="E5" s="8">
        <f>(D5/D14)*100</f>
        <v>3.9881684336468479E-2</v>
      </c>
      <c r="F5" s="2">
        <v>84</v>
      </c>
      <c r="G5" s="2">
        <v>60</v>
      </c>
      <c r="H5" s="2">
        <f>SUM(F5:G5)</f>
        <v>144</v>
      </c>
      <c r="I5" s="8">
        <f>(H5/H14)*100</f>
        <v>4.1060735671514115</v>
      </c>
      <c r="J5" s="2">
        <f>SUM(B5,F5)</f>
        <v>89</v>
      </c>
      <c r="K5" s="2">
        <f>SUM(C5,G5)</f>
        <v>67</v>
      </c>
      <c r="L5" s="2">
        <f>SUM(J5:K5)</f>
        <v>156</v>
      </c>
      <c r="M5" s="8">
        <f>(L5/L14)*100</f>
        <v>0.46434099297535419</v>
      </c>
    </row>
    <row r="6" spans="1:13">
      <c r="A6" s="2" t="s">
        <v>8</v>
      </c>
      <c r="B6" s="2">
        <v>10</v>
      </c>
      <c r="C6" s="2">
        <v>7</v>
      </c>
      <c r="D6" s="2">
        <f t="shared" ref="D6:D14" si="0">SUM(B6:C6)</f>
        <v>17</v>
      </c>
      <c r="E6" s="8">
        <f>(D6/D14)*100</f>
        <v>5.6499052809997015E-2</v>
      </c>
      <c r="F6" s="2">
        <v>2</v>
      </c>
      <c r="G6" s="2">
        <v>1</v>
      </c>
      <c r="H6" s="2">
        <f t="shared" ref="H6:H14" si="1">SUM(F6:G6)</f>
        <v>3</v>
      </c>
      <c r="I6" s="8">
        <f>(H6/H14)*100</f>
        <v>8.5543199315654406E-2</v>
      </c>
      <c r="J6" s="2">
        <f t="shared" ref="J6:J13" si="2">SUM(B6,F6)</f>
        <v>12</v>
      </c>
      <c r="K6" s="2">
        <f t="shared" ref="K6:K13" si="3">SUM(C6,G6)</f>
        <v>8</v>
      </c>
      <c r="L6" s="2">
        <f t="shared" ref="L6:L14" si="4">SUM(J6:K6)</f>
        <v>20</v>
      </c>
      <c r="M6" s="8">
        <f>(L6/L14)*100</f>
        <v>5.9530896535301824E-2</v>
      </c>
    </row>
    <row r="7" spans="1:13">
      <c r="A7" s="2" t="s">
        <v>9</v>
      </c>
      <c r="B7" s="3">
        <v>223</v>
      </c>
      <c r="C7" s="2">
        <v>179</v>
      </c>
      <c r="D7" s="2">
        <f t="shared" si="0"/>
        <v>402</v>
      </c>
      <c r="E7" s="8">
        <f>(D7/D14)*100</f>
        <v>1.3360364252716939</v>
      </c>
      <c r="F7" s="2">
        <v>153</v>
      </c>
      <c r="G7" s="2">
        <v>139</v>
      </c>
      <c r="H7" s="2">
        <f t="shared" si="1"/>
        <v>292</v>
      </c>
      <c r="I7" s="8">
        <f>(H7/H14)*100</f>
        <v>8.3262047333903624</v>
      </c>
      <c r="J7" s="2">
        <f t="shared" si="2"/>
        <v>376</v>
      </c>
      <c r="K7" s="2">
        <f t="shared" si="3"/>
        <v>318</v>
      </c>
      <c r="L7" s="2">
        <f t="shared" si="4"/>
        <v>694</v>
      </c>
      <c r="M7" s="8">
        <f>(L7/L14)*100</f>
        <v>2.0657221097749732</v>
      </c>
    </row>
    <row r="8" spans="1:13">
      <c r="A8" s="2" t="s">
        <v>10</v>
      </c>
      <c r="B8" s="2">
        <v>462</v>
      </c>
      <c r="C8" s="2">
        <v>330</v>
      </c>
      <c r="D8" s="2">
        <f t="shared" si="0"/>
        <v>792</v>
      </c>
      <c r="E8" s="8">
        <f>(D8/D14)*100</f>
        <v>2.6321911662069195</v>
      </c>
      <c r="F8" s="2">
        <v>90</v>
      </c>
      <c r="G8" s="2">
        <v>57</v>
      </c>
      <c r="H8" s="2">
        <f t="shared" si="1"/>
        <v>147</v>
      </c>
      <c r="I8" s="8">
        <f>(H8/H14)*100</f>
        <v>4.1916167664670656</v>
      </c>
      <c r="J8" s="2">
        <f t="shared" si="2"/>
        <v>552</v>
      </c>
      <c r="K8" s="2">
        <f t="shared" si="3"/>
        <v>387</v>
      </c>
      <c r="L8" s="2">
        <f t="shared" si="4"/>
        <v>939</v>
      </c>
      <c r="M8" s="8">
        <f>(L8/L14)*100</f>
        <v>2.7949755923324204</v>
      </c>
    </row>
    <row r="9" spans="1:13">
      <c r="A9" s="2" t="s">
        <v>11</v>
      </c>
      <c r="B9" s="2">
        <v>1130</v>
      </c>
      <c r="C9" s="2">
        <v>807</v>
      </c>
      <c r="D9" s="2">
        <f t="shared" si="0"/>
        <v>1937</v>
      </c>
      <c r="E9" s="8">
        <f>(D9/D14)*100</f>
        <v>6.437568546644953</v>
      </c>
      <c r="F9" s="2">
        <v>136</v>
      </c>
      <c r="G9" s="2">
        <v>80</v>
      </c>
      <c r="H9" s="2">
        <f t="shared" si="1"/>
        <v>216</v>
      </c>
      <c r="I9" s="8">
        <f>(H9/H14)*100</f>
        <v>6.1591103507271168</v>
      </c>
      <c r="J9" s="2">
        <f t="shared" si="2"/>
        <v>1266</v>
      </c>
      <c r="K9" s="2">
        <f t="shared" si="3"/>
        <v>887</v>
      </c>
      <c r="L9" s="2">
        <f t="shared" si="4"/>
        <v>2153</v>
      </c>
      <c r="M9" s="8">
        <f>(L9/L14)*100</f>
        <v>6.4085010120252415</v>
      </c>
    </row>
    <row r="10" spans="1:13">
      <c r="A10" s="2" t="s">
        <v>12</v>
      </c>
      <c r="B10" s="2">
        <v>1235</v>
      </c>
      <c r="C10" s="2">
        <v>1691</v>
      </c>
      <c r="D10" s="2">
        <f t="shared" si="0"/>
        <v>2926</v>
      </c>
      <c r="E10" s="8">
        <f>(D10/D14)*100</f>
        <v>9.7244840307088971</v>
      </c>
      <c r="F10" s="2">
        <v>179</v>
      </c>
      <c r="G10" s="2">
        <v>284</v>
      </c>
      <c r="H10" s="2">
        <f t="shared" si="1"/>
        <v>463</v>
      </c>
      <c r="I10" s="8">
        <f>(H10/H14)*100</f>
        <v>13.202167094382663</v>
      </c>
      <c r="J10" s="2">
        <f t="shared" si="2"/>
        <v>1414</v>
      </c>
      <c r="K10" s="2">
        <f t="shared" si="3"/>
        <v>1975</v>
      </c>
      <c r="L10" s="2">
        <f t="shared" si="4"/>
        <v>3389</v>
      </c>
      <c r="M10" s="8">
        <f>(L10/L14)*100</f>
        <v>10.087510417906893</v>
      </c>
    </row>
    <row r="11" spans="1:13">
      <c r="A11" s="2" t="s">
        <v>13</v>
      </c>
      <c r="B11" s="2">
        <v>2083</v>
      </c>
      <c r="C11" s="2">
        <v>3708</v>
      </c>
      <c r="D11" s="2">
        <f t="shared" si="0"/>
        <v>5791</v>
      </c>
      <c r="E11" s="8">
        <f>(D11/D14)*100</f>
        <v>19.246236166040745</v>
      </c>
      <c r="F11" s="2">
        <v>170</v>
      </c>
      <c r="G11" s="2">
        <v>613</v>
      </c>
      <c r="H11" s="2">
        <f t="shared" si="1"/>
        <v>783</v>
      </c>
      <c r="I11" s="8">
        <f>(H11/H14)*100</f>
        <v>22.326775021385799</v>
      </c>
      <c r="J11" s="2">
        <f t="shared" si="2"/>
        <v>2253</v>
      </c>
      <c r="K11" s="2">
        <f t="shared" si="3"/>
        <v>4321</v>
      </c>
      <c r="L11" s="2">
        <f t="shared" si="4"/>
        <v>6574</v>
      </c>
      <c r="M11" s="8">
        <f>(L11/L14)*100</f>
        <v>19.567805691153708</v>
      </c>
    </row>
    <row r="12" spans="1:13">
      <c r="A12" s="2" t="s">
        <v>14</v>
      </c>
      <c r="B12" s="2">
        <v>4701</v>
      </c>
      <c r="C12" s="2">
        <v>6867</v>
      </c>
      <c r="D12" s="2">
        <f t="shared" si="0"/>
        <v>11568</v>
      </c>
      <c r="E12" s="8">
        <f>(D12/D14)*100</f>
        <v>38.445943700355613</v>
      </c>
      <c r="F12" s="2">
        <v>417</v>
      </c>
      <c r="G12" s="2">
        <v>497</v>
      </c>
      <c r="H12" s="2">
        <f t="shared" si="1"/>
        <v>914</v>
      </c>
      <c r="I12" s="8">
        <f>(H12/H14)*100</f>
        <v>26.062161391502709</v>
      </c>
      <c r="J12" s="2">
        <f t="shared" si="2"/>
        <v>5118</v>
      </c>
      <c r="K12" s="2">
        <f t="shared" si="3"/>
        <v>7364</v>
      </c>
      <c r="L12" s="2">
        <f t="shared" si="4"/>
        <v>12482</v>
      </c>
      <c r="M12" s="8">
        <f>(L12/L14)*100</f>
        <v>37.153232527681865</v>
      </c>
    </row>
    <row r="13" spans="1:13">
      <c r="A13" s="2" t="s">
        <v>15</v>
      </c>
      <c r="B13" s="2">
        <v>3173</v>
      </c>
      <c r="C13" s="2">
        <v>3471</v>
      </c>
      <c r="D13" s="2">
        <f t="shared" si="0"/>
        <v>6644</v>
      </c>
      <c r="E13" s="8">
        <f>(D13/D14)*100</f>
        <v>22.081159227624713</v>
      </c>
      <c r="F13" s="2">
        <v>305</v>
      </c>
      <c r="G13" s="2">
        <v>240</v>
      </c>
      <c r="H13" s="2">
        <f t="shared" si="1"/>
        <v>545</v>
      </c>
      <c r="I13" s="8">
        <f>(H13/H14)*100</f>
        <v>15.540347875677215</v>
      </c>
      <c r="J13" s="2">
        <f t="shared" si="2"/>
        <v>3478</v>
      </c>
      <c r="K13" s="2">
        <f t="shared" si="3"/>
        <v>3711</v>
      </c>
      <c r="L13" s="2">
        <f t="shared" si="4"/>
        <v>7189</v>
      </c>
      <c r="M13" s="8">
        <f>(L13/L14)*100</f>
        <v>21.398380759614241</v>
      </c>
    </row>
    <row r="14" spans="1:13">
      <c r="A14" s="4" t="s">
        <v>3</v>
      </c>
      <c r="B14" s="4">
        <f>SUM(B5:B13)</f>
        <v>13022</v>
      </c>
      <c r="C14" s="4">
        <f>SUM(C5:C13)</f>
        <v>17067</v>
      </c>
      <c r="D14" s="4">
        <f t="shared" si="0"/>
        <v>30089</v>
      </c>
      <c r="E14" s="4">
        <f>(D14/D14)*100</f>
        <v>100</v>
      </c>
      <c r="F14" s="4">
        <f>SUM(F5:F13)</f>
        <v>1536</v>
      </c>
      <c r="G14" s="4">
        <f>SUM(G5:G13)</f>
        <v>1971</v>
      </c>
      <c r="H14" s="4">
        <f t="shared" si="1"/>
        <v>3507</v>
      </c>
      <c r="I14" s="4">
        <f>(H14/H14)*100</f>
        <v>100</v>
      </c>
      <c r="J14" s="4">
        <f>SUM(J5:J13)</f>
        <v>14558</v>
      </c>
      <c r="K14" s="4">
        <f>SUM(K5:K13)</f>
        <v>19038</v>
      </c>
      <c r="L14" s="4">
        <f t="shared" si="4"/>
        <v>33596</v>
      </c>
      <c r="M14" s="4">
        <f>(L14/L14)*100</f>
        <v>100</v>
      </c>
    </row>
    <row r="16" spans="1:13">
      <c r="A16" s="7" t="s">
        <v>17</v>
      </c>
      <c r="B16" s="7"/>
      <c r="C16" s="7"/>
      <c r="D16" s="7"/>
      <c r="E16" s="7"/>
      <c r="F16" s="7"/>
      <c r="G16" s="7"/>
      <c r="H16" s="7"/>
      <c r="I16" s="7"/>
    </row>
  </sheetData>
  <mergeCells count="7">
    <mergeCell ref="A16:I16"/>
    <mergeCell ref="A3:A4"/>
    <mergeCell ref="L3:L4"/>
    <mergeCell ref="M3:M4"/>
    <mergeCell ref="B3:E3"/>
    <mergeCell ref="F3:I3"/>
    <mergeCell ref="J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2024-08-10T04:31:55Z</dcterms:created>
  <dcterms:modified xsi:type="dcterms:W3CDTF">2025-09-11T00:47:56Z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F2D51FDBA1A44391819F4FA5E42129CA_11</vt:lpwstr>
  </property>
  <property fmtid="{D5CDD505-2E9C-101B-9397-08002B2CF9AE}" pid="3" name="KSOProductBuildVer">
    <vt:lpwstr>1033-12.2.0.17545</vt:lpwstr>
  </property>
</Properties>
</file>