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54A4114B-F79C-4590-959C-B01EBA7F17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2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5" i="1"/>
  <c r="G22" i="1"/>
  <c r="F22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5" i="1"/>
  <c r="B22" i="1"/>
  <c r="L20" i="1" l="1"/>
  <c r="L10" i="1"/>
  <c r="H22" i="1"/>
  <c r="I22" i="1" s="1"/>
  <c r="L21" i="1"/>
  <c r="L19" i="1"/>
  <c r="L18" i="1"/>
  <c r="L17" i="1"/>
  <c r="L16" i="1"/>
  <c r="L15" i="1"/>
  <c r="L14" i="1"/>
  <c r="L13" i="1"/>
  <c r="L12" i="1"/>
  <c r="L11" i="1"/>
  <c r="L9" i="1"/>
  <c r="L8" i="1"/>
  <c r="D22" i="1"/>
  <c r="E22" i="1" s="1"/>
  <c r="L7" i="1"/>
  <c r="K22" i="1"/>
  <c r="L6" i="1"/>
  <c r="L5" i="1"/>
  <c r="J22" i="1"/>
  <c r="E20" i="1"/>
  <c r="I18" i="1" l="1"/>
  <c r="I10" i="1"/>
  <c r="I17" i="1"/>
  <c r="I14" i="1"/>
  <c r="I21" i="1"/>
  <c r="I13" i="1"/>
  <c r="I9" i="1"/>
  <c r="I8" i="1"/>
  <c r="I20" i="1"/>
  <c r="I16" i="1"/>
  <c r="I12" i="1"/>
  <c r="I6" i="1"/>
  <c r="I19" i="1"/>
  <c r="I15" i="1"/>
  <c r="I11" i="1"/>
  <c r="I7" i="1"/>
  <c r="I5" i="1"/>
  <c r="E12" i="1"/>
  <c r="E17" i="1"/>
  <c r="E9" i="1"/>
  <c r="E16" i="1"/>
  <c r="E8" i="1"/>
  <c r="E21" i="1"/>
  <c r="E13" i="1"/>
  <c r="E6" i="1"/>
  <c r="E18" i="1"/>
  <c r="E14" i="1"/>
  <c r="E10" i="1"/>
  <c r="L22" i="1"/>
  <c r="M20" i="1" s="1"/>
  <c r="E19" i="1"/>
  <c r="E15" i="1"/>
  <c r="E11" i="1"/>
  <c r="E7" i="1"/>
  <c r="E5" i="1"/>
  <c r="M22" i="1" l="1"/>
  <c r="M11" i="1"/>
  <c r="M7" i="1"/>
  <c r="M15" i="1"/>
  <c r="M19" i="1"/>
  <c r="M6" i="1"/>
  <c r="M10" i="1"/>
  <c r="M14" i="1"/>
  <c r="M5" i="1"/>
  <c r="M9" i="1"/>
  <c r="M13" i="1"/>
  <c r="M17" i="1"/>
  <c r="M21" i="1"/>
  <c r="M8" i="1"/>
  <c r="M12" i="1"/>
  <c r="M16" i="1"/>
  <c r="M18" i="1"/>
</calcChain>
</file>

<file path=xl/sharedStrings.xml><?xml version="1.0" encoding="utf-8"?>
<sst xmlns="http://schemas.openxmlformats.org/spreadsheetml/2006/main" count="36" uniqueCount="27">
  <si>
    <t>Pekerjaan</t>
  </si>
  <si>
    <t>Rawat Jalan</t>
  </si>
  <si>
    <t>Rawat Inap</t>
  </si>
  <si>
    <t>Total</t>
  </si>
  <si>
    <t>Pria</t>
  </si>
  <si>
    <t>Wanita</t>
  </si>
  <si>
    <t>%</t>
  </si>
  <si>
    <t>BELUM BEKERJA</t>
  </si>
  <si>
    <t>TNI</t>
  </si>
  <si>
    <t>KARYAWAN</t>
  </si>
  <si>
    <t>PENSIUNAN</t>
  </si>
  <si>
    <t>PETANI</t>
  </si>
  <si>
    <t>PELAJAR /MAHASISWA</t>
  </si>
  <si>
    <t>BURUH</t>
  </si>
  <si>
    <t>GURU/DOSEN</t>
  </si>
  <si>
    <t>IBU RUMAH TANGGA</t>
  </si>
  <si>
    <t>PNS</t>
  </si>
  <si>
    <t>LAIN – LAIN</t>
  </si>
  <si>
    <t>PEGAWAI SWASTA</t>
  </si>
  <si>
    <t>TENAGA MEDIS</t>
  </si>
  <si>
    <t>WIRASWASTA</t>
  </si>
  <si>
    <t>SWASTA</t>
  </si>
  <si>
    <t>POLRI</t>
  </si>
  <si>
    <t>CPNS</t>
  </si>
  <si>
    <t>TOTAL</t>
  </si>
  <si>
    <t>JUMLAH KUNJUNGAN PASIEN BERDASARKAN PEKERJAAN TRIBULAN II TAHUN 2025</t>
  </si>
  <si>
    <t>SUMBER : laporan rekam medis tb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</si>
</sst>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b/>
      <sz val="11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G22" sqref="G22"/>
    </sheetView>
  </sheetViews>
  <sheetFormatPr defaultColWidth="9.140625" defaultRowHeight="15"/>
  <cols>
    <col min="1" max="1" width="25.7109375" customWidth="1"/>
  </cols>
  <sheetData>
    <row r="1" spans="1:13">
      <c r="A1" s="6" t="s">
        <v>25</v>
      </c>
    </row>
    <row r="3" spans="1:13" ht="15" customHeight="1">
      <c r="A3" s="2" t="s">
        <v>0</v>
      </c>
      <c r="B3" s="2" t="s">
        <v>1</v>
      </c>
      <c r="C3" s="2"/>
      <c r="D3" s="2"/>
      <c r="E3" s="2"/>
      <c r="F3" s="2" t="s">
        <v>2</v>
      </c>
      <c r="G3" s="2"/>
      <c r="H3" s="2"/>
      <c r="I3" s="2"/>
      <c r="J3" s="2" t="s">
        <v>3</v>
      </c>
      <c r="K3" s="2"/>
      <c r="L3" s="2"/>
      <c r="M3" s="2"/>
    </row>
    <row r="4" spans="1:13">
      <c r="A4" s="2"/>
      <c r="B4" s="3" t="s">
        <v>4</v>
      </c>
      <c r="C4" s="3" t="s">
        <v>5</v>
      </c>
      <c r="D4" s="3" t="s">
        <v>3</v>
      </c>
      <c r="E4" s="3" t="s">
        <v>6</v>
      </c>
      <c r="F4" s="3" t="s">
        <v>4</v>
      </c>
      <c r="G4" s="3" t="s">
        <v>5</v>
      </c>
      <c r="H4" s="3" t="s">
        <v>3</v>
      </c>
      <c r="I4" s="3" t="s">
        <v>6</v>
      </c>
      <c r="J4" s="3" t="s">
        <v>4</v>
      </c>
      <c r="K4" s="3" t="s">
        <v>5</v>
      </c>
      <c r="L4" s="3" t="s">
        <v>3</v>
      </c>
      <c r="M4" s="3" t="s">
        <v>6</v>
      </c>
    </row>
    <row r="5" spans="1:13">
      <c r="A5" s="4" t="s">
        <v>7</v>
      </c>
      <c r="B5" s="3">
        <v>1939</v>
      </c>
      <c r="C5" s="3">
        <v>1948</v>
      </c>
      <c r="D5" s="3">
        <f>SUM(B5:C5)</f>
        <v>3887</v>
      </c>
      <c r="E5" s="3">
        <f>(D5/D22)*100</f>
        <v>13.574297188755018</v>
      </c>
      <c r="F5" s="3">
        <v>478</v>
      </c>
      <c r="G5" s="3">
        <v>435</v>
      </c>
      <c r="H5" s="3">
        <f>SUM(F5:G5)</f>
        <v>913</v>
      </c>
      <c r="I5" s="3">
        <f>(H5/H22)*100</f>
        <v>25.034274746366876</v>
      </c>
      <c r="J5" s="3">
        <f>SUM(B5,F5)</f>
        <v>2417</v>
      </c>
      <c r="K5" s="3">
        <f>SUM(C5,G5)</f>
        <v>2383</v>
      </c>
      <c r="L5" s="3">
        <f>SUM(J5:K5)</f>
        <v>4800</v>
      </c>
      <c r="M5" s="3">
        <f>(L5/L22)*100</f>
        <v>14.868967226318071</v>
      </c>
    </row>
    <row r="6" spans="1:13">
      <c r="A6" s="4" t="s">
        <v>8</v>
      </c>
      <c r="B6" s="3">
        <v>27</v>
      </c>
      <c r="C6" s="3">
        <v>8</v>
      </c>
      <c r="D6" s="3">
        <f t="shared" ref="D6:D22" si="0">SUM(B6:C6)</f>
        <v>35</v>
      </c>
      <c r="E6" s="3">
        <f>(D6/D22)*100</f>
        <v>0.12222804260520342</v>
      </c>
      <c r="F6" s="3">
        <v>2</v>
      </c>
      <c r="G6" s="3">
        <v>1</v>
      </c>
      <c r="H6" s="3">
        <f t="shared" ref="H6:H22" si="1">SUM(F6:G6)</f>
        <v>3</v>
      </c>
      <c r="I6" s="3">
        <f>(H6/H22)*100</f>
        <v>8.2259391280504524E-2</v>
      </c>
      <c r="J6" s="3">
        <f t="shared" ref="J6:J21" si="2">SUM(B6,F6)</f>
        <v>29</v>
      </c>
      <c r="K6" s="3">
        <f t="shared" ref="K6:K21" si="3">SUM(C6,G6)</f>
        <v>9</v>
      </c>
      <c r="L6" s="3">
        <f t="shared" ref="L6:L22" si="4">SUM(J6:K6)</f>
        <v>38</v>
      </c>
      <c r="M6" s="3">
        <f>(L6/L22)*100</f>
        <v>0.11771265720835139</v>
      </c>
    </row>
    <row r="7" spans="1:13">
      <c r="A7" s="4" t="s">
        <v>9</v>
      </c>
      <c r="B7" s="3">
        <v>299</v>
      </c>
      <c r="C7" s="3">
        <v>263</v>
      </c>
      <c r="D7" s="3">
        <f t="shared" si="0"/>
        <v>562</v>
      </c>
      <c r="E7" s="3">
        <f>(D7/D22)*100</f>
        <v>1.962633141260695</v>
      </c>
      <c r="F7" s="3">
        <v>27</v>
      </c>
      <c r="G7" s="3">
        <v>31</v>
      </c>
      <c r="H7" s="3">
        <f t="shared" si="1"/>
        <v>58</v>
      </c>
      <c r="I7" s="3">
        <f>(H7/H22)*100</f>
        <v>1.5903482314230875</v>
      </c>
      <c r="J7" s="3">
        <f t="shared" si="2"/>
        <v>326</v>
      </c>
      <c r="K7" s="3">
        <f t="shared" si="3"/>
        <v>294</v>
      </c>
      <c r="L7" s="3">
        <f t="shared" si="4"/>
        <v>620</v>
      </c>
      <c r="M7" s="3">
        <f>(L7/L22)*100</f>
        <v>1.9205749333994178</v>
      </c>
    </row>
    <row r="8" spans="1:13">
      <c r="A8" s="4" t="s">
        <v>10</v>
      </c>
      <c r="B8" s="3">
        <v>640</v>
      </c>
      <c r="C8" s="3">
        <v>520</v>
      </c>
      <c r="D8" s="3">
        <f t="shared" si="0"/>
        <v>1160</v>
      </c>
      <c r="E8" s="3">
        <f>(D8/D22)*100</f>
        <v>4.0509865549153128</v>
      </c>
      <c r="F8" s="3">
        <v>53</v>
      </c>
      <c r="G8" s="3">
        <v>32</v>
      </c>
      <c r="H8" s="3">
        <f t="shared" si="1"/>
        <v>85</v>
      </c>
      <c r="I8" s="3">
        <f>(H8/H22)*100</f>
        <v>2.3306827529476282</v>
      </c>
      <c r="J8" s="3">
        <f t="shared" si="2"/>
        <v>693</v>
      </c>
      <c r="K8" s="3">
        <f t="shared" si="3"/>
        <v>552</v>
      </c>
      <c r="L8" s="3">
        <f t="shared" si="4"/>
        <v>1245</v>
      </c>
      <c r="M8" s="3">
        <f>(L8/L22)*100</f>
        <v>3.8566383743262498</v>
      </c>
    </row>
    <row r="9" spans="1:13">
      <c r="A9" s="4" t="s">
        <v>11</v>
      </c>
      <c r="B9" s="3">
        <v>2382</v>
      </c>
      <c r="C9" s="3">
        <v>2015</v>
      </c>
      <c r="D9" s="3">
        <f t="shared" si="0"/>
        <v>4397</v>
      </c>
      <c r="E9" s="3">
        <f>(D9/D22)*100</f>
        <v>15.355334381002269</v>
      </c>
      <c r="F9" s="3">
        <v>326</v>
      </c>
      <c r="G9" s="3">
        <v>282</v>
      </c>
      <c r="H9" s="3">
        <f t="shared" si="1"/>
        <v>608</v>
      </c>
      <c r="I9" s="3">
        <f>(H9/H22)*100</f>
        <v>16.671236632848917</v>
      </c>
      <c r="J9" s="3">
        <f t="shared" si="2"/>
        <v>2708</v>
      </c>
      <c r="K9" s="3">
        <f t="shared" si="3"/>
        <v>2297</v>
      </c>
      <c r="L9" s="3">
        <f t="shared" si="4"/>
        <v>5005</v>
      </c>
      <c r="M9" s="3">
        <f>(L9/L22)*100</f>
        <v>15.503996034942071</v>
      </c>
    </row>
    <row r="10" spans="1:13">
      <c r="A10" s="4" t="s">
        <v>12</v>
      </c>
      <c r="B10" s="3">
        <v>1324</v>
      </c>
      <c r="C10" s="3">
        <v>1462</v>
      </c>
      <c r="D10" s="3">
        <f t="shared" si="0"/>
        <v>2786</v>
      </c>
      <c r="E10" s="3">
        <f>(D10/D22)*100</f>
        <v>9.7293521913741916</v>
      </c>
      <c r="F10" s="3">
        <v>206</v>
      </c>
      <c r="G10" s="3">
        <v>154</v>
      </c>
      <c r="H10" s="3">
        <f t="shared" si="1"/>
        <v>360</v>
      </c>
      <c r="I10" s="3">
        <f>(H10/H22)*100</f>
        <v>9.8711269536605428</v>
      </c>
      <c r="J10" s="3">
        <f t="shared" si="2"/>
        <v>1530</v>
      </c>
      <c r="K10" s="3">
        <f t="shared" si="3"/>
        <v>1616</v>
      </c>
      <c r="L10" s="3">
        <f t="shared" si="4"/>
        <v>3146</v>
      </c>
      <c r="M10" s="3">
        <f>(L10/L22)*100</f>
        <v>9.745368936249303</v>
      </c>
    </row>
    <row r="11" spans="1:13">
      <c r="A11" s="4" t="s">
        <v>13</v>
      </c>
      <c r="B11" s="3">
        <v>1628</v>
      </c>
      <c r="C11" s="3">
        <v>888</v>
      </c>
      <c r="D11" s="3">
        <f t="shared" si="0"/>
        <v>2516</v>
      </c>
      <c r="E11" s="3">
        <f>(D11/D22)*100</f>
        <v>8.7864501484197675</v>
      </c>
      <c r="F11" s="3">
        <v>160</v>
      </c>
      <c r="G11" s="3">
        <v>108</v>
      </c>
      <c r="H11" s="3">
        <f t="shared" si="1"/>
        <v>268</v>
      </c>
      <c r="I11" s="3">
        <f>(H11/H22)*100</f>
        <v>7.3485056210584041</v>
      </c>
      <c r="J11" s="3">
        <f t="shared" si="2"/>
        <v>1788</v>
      </c>
      <c r="K11" s="3">
        <f t="shared" si="3"/>
        <v>996</v>
      </c>
      <c r="L11" s="3">
        <f t="shared" si="4"/>
        <v>2784</v>
      </c>
      <c r="M11" s="3">
        <f>(L11/L22)*100</f>
        <v>8.6240009912644808</v>
      </c>
    </row>
    <row r="12" spans="1:13">
      <c r="A12" s="4" t="s">
        <v>14</v>
      </c>
      <c r="B12" s="3">
        <v>242</v>
      </c>
      <c r="C12" s="3">
        <v>374</v>
      </c>
      <c r="D12" s="3">
        <f t="shared" si="0"/>
        <v>616</v>
      </c>
      <c r="E12" s="3">
        <f>(D12/D22)*100</f>
        <v>2.1512135498515805</v>
      </c>
      <c r="F12" s="3">
        <v>10</v>
      </c>
      <c r="G12" s="3">
        <v>36</v>
      </c>
      <c r="H12" s="3">
        <f t="shared" si="1"/>
        <v>46</v>
      </c>
      <c r="I12" s="3">
        <f>(H12/H22)*100</f>
        <v>1.2613106663010694</v>
      </c>
      <c r="J12" s="3">
        <f t="shared" si="2"/>
        <v>252</v>
      </c>
      <c r="K12" s="3">
        <f t="shared" si="3"/>
        <v>410</v>
      </c>
      <c r="L12" s="3">
        <f t="shared" si="4"/>
        <v>662</v>
      </c>
      <c r="M12" s="3">
        <f>(L12/L22)*100</f>
        <v>2.0506783966297006</v>
      </c>
    </row>
    <row r="13" spans="1:13">
      <c r="A13" s="4" t="s">
        <v>15</v>
      </c>
      <c r="B13" s="3">
        <v>10</v>
      </c>
      <c r="C13" s="3">
        <v>5441</v>
      </c>
      <c r="D13" s="3">
        <f t="shared" si="0"/>
        <v>5451</v>
      </c>
      <c r="E13" s="3">
        <f>(D13/D22)*100</f>
        <v>19.036144578313252</v>
      </c>
      <c r="F13" s="3">
        <v>2</v>
      </c>
      <c r="G13" s="3">
        <v>611</v>
      </c>
      <c r="H13" s="3">
        <f t="shared" si="1"/>
        <v>613</v>
      </c>
      <c r="I13" s="3">
        <f>(H13/H22)*100</f>
        <v>16.808335618316423</v>
      </c>
      <c r="J13" s="3">
        <f t="shared" si="2"/>
        <v>12</v>
      </c>
      <c r="K13" s="3">
        <f t="shared" si="3"/>
        <v>6052</v>
      </c>
      <c r="L13" s="3">
        <f t="shared" si="4"/>
        <v>6064</v>
      </c>
      <c r="M13" s="3">
        <f>(L13/L22)*100</f>
        <v>18.784461929248497</v>
      </c>
    </row>
    <row r="14" spans="1:13">
      <c r="A14" s="4" t="s">
        <v>16</v>
      </c>
      <c r="B14" s="3">
        <v>363</v>
      </c>
      <c r="C14" s="3">
        <v>533</v>
      </c>
      <c r="D14" s="3">
        <f t="shared" si="0"/>
        <v>896</v>
      </c>
      <c r="E14" s="3">
        <f>(D14/D22)*100</f>
        <v>3.1290378906932079</v>
      </c>
      <c r="F14" s="3">
        <v>22</v>
      </c>
      <c r="G14" s="3">
        <v>21</v>
      </c>
      <c r="H14" s="3">
        <f t="shared" si="1"/>
        <v>43</v>
      </c>
      <c r="I14" s="3">
        <f>(H14/H22)*100</f>
        <v>1.1790512750205648</v>
      </c>
      <c r="J14" s="3">
        <f t="shared" si="2"/>
        <v>385</v>
      </c>
      <c r="K14" s="3">
        <f t="shared" si="3"/>
        <v>554</v>
      </c>
      <c r="L14" s="3">
        <f t="shared" si="4"/>
        <v>939</v>
      </c>
      <c r="M14" s="3">
        <f>(L14/L22)*100</f>
        <v>2.9087417136484728</v>
      </c>
    </row>
    <row r="15" spans="1:13">
      <c r="A15" s="4" t="s">
        <v>17</v>
      </c>
      <c r="B15" s="3">
        <v>365</v>
      </c>
      <c r="C15" s="3">
        <v>228</v>
      </c>
      <c r="D15" s="3">
        <f t="shared" si="0"/>
        <v>593</v>
      </c>
      <c r="E15" s="3">
        <f>(D15/D22)*100</f>
        <v>2.0708922647110177</v>
      </c>
      <c r="F15" s="3">
        <v>39</v>
      </c>
      <c r="G15" s="3">
        <v>27</v>
      </c>
      <c r="H15" s="3">
        <f t="shared" si="1"/>
        <v>66</v>
      </c>
      <c r="I15" s="3">
        <f>(H15/H22)*100</f>
        <v>1.8097066081710995</v>
      </c>
      <c r="J15" s="3">
        <f t="shared" si="2"/>
        <v>404</v>
      </c>
      <c r="K15" s="3">
        <f t="shared" si="3"/>
        <v>255</v>
      </c>
      <c r="L15" s="3">
        <f t="shared" si="4"/>
        <v>659</v>
      </c>
      <c r="M15" s="3">
        <f>(L15/L22)*100</f>
        <v>2.0413852921132523</v>
      </c>
    </row>
    <row r="16" spans="1:13">
      <c r="A16" s="4" t="s">
        <v>18</v>
      </c>
      <c r="B16" s="3">
        <v>490</v>
      </c>
      <c r="C16" s="3">
        <v>245</v>
      </c>
      <c r="D16" s="3">
        <f t="shared" si="0"/>
        <v>735</v>
      </c>
      <c r="E16" s="3">
        <f>(D16/D22)*100</f>
        <v>2.5667888947092719</v>
      </c>
      <c r="F16" s="3">
        <v>34</v>
      </c>
      <c r="G16" s="3">
        <v>37</v>
      </c>
      <c r="H16" s="3">
        <f t="shared" si="1"/>
        <v>71</v>
      </c>
      <c r="I16" s="3">
        <f>(H16/H22)*100</f>
        <v>1.9468055936386071</v>
      </c>
      <c r="J16" s="3">
        <f t="shared" si="2"/>
        <v>524</v>
      </c>
      <c r="K16" s="3">
        <f t="shared" si="3"/>
        <v>282</v>
      </c>
      <c r="L16" s="3">
        <f t="shared" si="4"/>
        <v>806</v>
      </c>
      <c r="M16" s="3">
        <f>(L16/L22)*100</f>
        <v>2.4967474134192429</v>
      </c>
    </row>
    <row r="17" spans="1:13">
      <c r="A17" s="4" t="s">
        <v>19</v>
      </c>
      <c r="B17" s="3">
        <v>9</v>
      </c>
      <c r="C17" s="3">
        <v>51</v>
      </c>
      <c r="D17" s="3">
        <f t="shared" si="0"/>
        <v>60</v>
      </c>
      <c r="E17" s="3">
        <f>(D17/D22)*100</f>
        <v>0.20953378732320588</v>
      </c>
      <c r="F17" s="3">
        <v>0</v>
      </c>
      <c r="G17" s="3">
        <v>5</v>
      </c>
      <c r="H17" s="3">
        <f t="shared" si="1"/>
        <v>5</v>
      </c>
      <c r="I17" s="3">
        <f>(H17/H22)*100</f>
        <v>0.13709898546750754</v>
      </c>
      <c r="J17" s="3">
        <f t="shared" si="2"/>
        <v>9</v>
      </c>
      <c r="K17" s="3">
        <f t="shared" si="3"/>
        <v>56</v>
      </c>
      <c r="L17" s="3">
        <f t="shared" si="4"/>
        <v>65</v>
      </c>
      <c r="M17" s="3">
        <f>(L17/L22)*100</f>
        <v>0.20135059785639059</v>
      </c>
    </row>
    <row r="18" spans="1:13">
      <c r="A18" s="4" t="s">
        <v>20</v>
      </c>
      <c r="B18" s="3">
        <v>1578</v>
      </c>
      <c r="C18" s="3">
        <v>1239</v>
      </c>
      <c r="D18" s="3">
        <f t="shared" si="0"/>
        <v>2817</v>
      </c>
      <c r="E18" s="3">
        <f>(D18/D22)*100</f>
        <v>9.8376113148245157</v>
      </c>
      <c r="F18" s="3">
        <v>133</v>
      </c>
      <c r="G18" s="3">
        <v>109</v>
      </c>
      <c r="H18" s="3">
        <f t="shared" si="1"/>
        <v>242</v>
      </c>
      <c r="I18" s="3">
        <f>(H18/H22)*100</f>
        <v>6.6355908966273649</v>
      </c>
      <c r="J18" s="3">
        <f t="shared" si="2"/>
        <v>1711</v>
      </c>
      <c r="K18" s="3">
        <f t="shared" si="3"/>
        <v>1348</v>
      </c>
      <c r="L18" s="3">
        <f t="shared" si="4"/>
        <v>3059</v>
      </c>
      <c r="M18" s="3">
        <f>(L18/L22)*100</f>
        <v>9.4758689052722875</v>
      </c>
    </row>
    <row r="19" spans="1:13">
      <c r="A19" s="4" t="s">
        <v>21</v>
      </c>
      <c r="B19" s="3">
        <v>1312</v>
      </c>
      <c r="C19" s="3">
        <v>736</v>
      </c>
      <c r="D19" s="3">
        <f t="shared" si="0"/>
        <v>2048</v>
      </c>
      <c r="E19" s="3">
        <f>(D19/D22)*100</f>
        <v>7.1520866072987603</v>
      </c>
      <c r="F19" s="3">
        <v>135</v>
      </c>
      <c r="G19" s="3">
        <v>128</v>
      </c>
      <c r="H19" s="3">
        <f t="shared" si="1"/>
        <v>263</v>
      </c>
      <c r="I19" s="3">
        <f>(H19/H22)*100</f>
        <v>7.2114066355908957</v>
      </c>
      <c r="J19" s="3">
        <f t="shared" si="2"/>
        <v>1447</v>
      </c>
      <c r="K19" s="3">
        <f t="shared" si="3"/>
        <v>864</v>
      </c>
      <c r="L19" s="3">
        <f t="shared" si="4"/>
        <v>2311</v>
      </c>
      <c r="M19" s="3">
        <f>(L19/L22)*100</f>
        <v>7.1587881791710553</v>
      </c>
    </row>
    <row r="20" spans="1:13">
      <c r="A20" s="4" t="s">
        <v>22</v>
      </c>
      <c r="B20" s="3">
        <v>46</v>
      </c>
      <c r="C20" s="3">
        <v>1</v>
      </c>
      <c r="D20" s="3">
        <f t="shared" si="0"/>
        <v>47</v>
      </c>
      <c r="E20" s="3">
        <f>(D20/D22)*100</f>
        <v>0.1641348000698446</v>
      </c>
      <c r="F20" s="3">
        <v>1</v>
      </c>
      <c r="G20" s="3">
        <v>0</v>
      </c>
      <c r="H20" s="3">
        <f t="shared" si="1"/>
        <v>1</v>
      </c>
      <c r="I20" s="3">
        <f>(H20/H22)*100</f>
        <v>2.7419797093501508E-2</v>
      </c>
      <c r="J20" s="3">
        <f t="shared" si="2"/>
        <v>47</v>
      </c>
      <c r="K20" s="3">
        <f t="shared" si="3"/>
        <v>1</v>
      </c>
      <c r="L20" s="3">
        <f t="shared" si="4"/>
        <v>48</v>
      </c>
      <c r="M20" s="3">
        <f>(L20/L22)*100</f>
        <v>0.14868967226318072</v>
      </c>
    </row>
    <row r="21" spans="1:13">
      <c r="A21" s="4" t="s">
        <v>23</v>
      </c>
      <c r="B21" s="3">
        <v>1</v>
      </c>
      <c r="C21" s="3">
        <v>28</v>
      </c>
      <c r="D21" s="3">
        <f t="shared" si="0"/>
        <v>29</v>
      </c>
      <c r="E21" s="3">
        <f>(D21/D22)*100</f>
        <v>0.10127466387288284</v>
      </c>
      <c r="F21" s="3">
        <v>0</v>
      </c>
      <c r="G21" s="3">
        <v>2</v>
      </c>
      <c r="H21" s="3">
        <f t="shared" si="1"/>
        <v>2</v>
      </c>
      <c r="I21" s="3">
        <f>(H21/H22)*100</f>
        <v>5.4839594187003016E-2</v>
      </c>
      <c r="J21" s="3">
        <f t="shared" si="2"/>
        <v>1</v>
      </c>
      <c r="K21" s="3">
        <f t="shared" si="3"/>
        <v>30</v>
      </c>
      <c r="L21" s="3">
        <f t="shared" si="4"/>
        <v>31</v>
      </c>
      <c r="M21" s="3">
        <f>(L21/L22)*100</f>
        <v>9.6028746669970882E-2</v>
      </c>
    </row>
    <row r="22" spans="1:13">
      <c r="A22" s="5" t="s">
        <v>24</v>
      </c>
      <c r="B22" s="5">
        <f>SUM(B5:B21)</f>
        <v>12655</v>
      </c>
      <c r="C22" s="5">
        <f>SUM(C5:C21)</f>
        <v>15980</v>
      </c>
      <c r="D22" s="5">
        <f t="shared" si="0"/>
        <v>28635</v>
      </c>
      <c r="E22" s="5">
        <f>(D22/D22)*100</f>
        <v>100</v>
      </c>
      <c r="F22" s="5">
        <f>SUM(F5:F21)</f>
        <v>1628</v>
      </c>
      <c r="G22" s="5">
        <f>SUM(G5:G21)</f>
        <v>2019</v>
      </c>
      <c r="H22" s="5">
        <f t="shared" si="1"/>
        <v>3647</v>
      </c>
      <c r="I22" s="5">
        <f>(H22/H22)*100</f>
        <v>100</v>
      </c>
      <c r="J22" s="5">
        <f>SUM(J5:J21)</f>
        <v>14283</v>
      </c>
      <c r="K22" s="5">
        <f>SUM(K5:K21)</f>
        <v>17999</v>
      </c>
      <c r="L22" s="5">
        <f t="shared" si="4"/>
        <v>32282</v>
      </c>
      <c r="M22" s="5">
        <f>(L22/L22)*100</f>
        <v>100</v>
      </c>
    </row>
    <row r="24" spans="1:13">
      <c r="A24" s="7" t="s">
        <v>26</v>
      </c>
      <c r="B24" s="1"/>
      <c r="C24" s="1"/>
      <c r="D24" s="1"/>
      <c r="E24" s="1"/>
      <c r="F24" s="1"/>
      <c r="G24" s="1"/>
      <c r="H24" s="1"/>
      <c r="I24" s="1"/>
    </row>
  </sheetData>
  <mergeCells count="5">
    <mergeCell ref="B3:E3"/>
    <mergeCell ref="F3:I3"/>
    <mergeCell ref="J3:M3"/>
    <mergeCell ref="A24:I24"/>
    <mergeCell ref="A3:A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2024-08-10T04:35:30Z</dcterms:created>
  <dcterms:modified xsi:type="dcterms:W3CDTF">2025-09-11T06:15:50Z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8A648CE6761247768D79BB07D12C0FDF_11</vt:lpwstr>
  </property>
  <property fmtid="{D5CDD505-2E9C-101B-9397-08002B2CF9AE}" pid="3" name="KSOProductBuildVer">
    <vt:lpwstr>1033-12.2.0.17545</vt:lpwstr>
  </property>
</Properties>
</file>