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D629FC5E-E291-40C6-8B13-2082C972E4B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5" i="1"/>
  <c r="D29" i="1"/>
  <c r="E29" i="1" s="1"/>
  <c r="E31" i="1"/>
  <c r="H28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7" i="1"/>
  <c r="K28" i="1"/>
  <c r="K30" i="1"/>
  <c r="K31" i="1"/>
  <c r="K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7" i="1"/>
  <c r="J28" i="1"/>
  <c r="J30" i="1"/>
  <c r="J31" i="1"/>
  <c r="J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7" i="1"/>
  <c r="H30" i="1"/>
  <c r="H31" i="1"/>
  <c r="H5" i="1"/>
  <c r="G26" i="1"/>
  <c r="G32" i="1" s="1"/>
  <c r="F26" i="1"/>
  <c r="F32" i="1" s="1"/>
  <c r="C26" i="1"/>
  <c r="B26" i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D24" i="1"/>
  <c r="E24" i="1" s="1"/>
  <c r="D25" i="1"/>
  <c r="E25" i="1" s="1"/>
  <c r="D27" i="1"/>
  <c r="E27" i="1" s="1"/>
  <c r="D28" i="1"/>
  <c r="E28" i="1" s="1"/>
  <c r="D30" i="1"/>
  <c r="E30" i="1" s="1"/>
  <c r="D31" i="1"/>
  <c r="D5" i="1"/>
  <c r="E5" i="1" s="1"/>
  <c r="K26" i="1" l="1"/>
  <c r="L6" i="1"/>
  <c r="J26" i="1"/>
  <c r="L31" i="1"/>
  <c r="L11" i="1"/>
  <c r="L25" i="1"/>
  <c r="L23" i="1"/>
  <c r="L21" i="1"/>
  <c r="L19" i="1"/>
  <c r="L17" i="1"/>
  <c r="L15" i="1"/>
  <c r="L7" i="1"/>
  <c r="H32" i="1"/>
  <c r="L5" i="1"/>
  <c r="L27" i="1"/>
  <c r="L9" i="1"/>
  <c r="H26" i="1"/>
  <c r="L30" i="1"/>
  <c r="L28" i="1"/>
  <c r="L24" i="1"/>
  <c r="L22" i="1"/>
  <c r="L20" i="1"/>
  <c r="L18" i="1"/>
  <c r="L16" i="1"/>
  <c r="L14" i="1"/>
  <c r="L13" i="1"/>
  <c r="L12" i="1"/>
  <c r="L10" i="1"/>
  <c r="L8" i="1"/>
  <c r="C32" i="1"/>
  <c r="K32" i="1" s="1"/>
  <c r="L26" i="1"/>
  <c r="B32" i="1"/>
  <c r="J32" i="1" s="1"/>
  <c r="D26" i="1"/>
  <c r="E26" i="1" s="1"/>
  <c r="L32" i="1" l="1"/>
  <c r="D32" i="1"/>
  <c r="E32" i="1" s="1"/>
</calcChain>
</file>

<file path=xl/sharedStrings.xml><?xml version="1.0" encoding="utf-8"?>
<sst xmlns="http://schemas.openxmlformats.org/spreadsheetml/2006/main" count="46" uniqueCount="37">
  <si>
    <t>Kecamatan</t>
  </si>
  <si>
    <t>Rawat Jalan</t>
  </si>
  <si>
    <t>Rawat Inap</t>
  </si>
  <si>
    <t>Total</t>
  </si>
  <si>
    <t>Pria</t>
  </si>
  <si>
    <t>Wanita</t>
  </si>
  <si>
    <t>%</t>
  </si>
  <si>
    <t>Bandongan</t>
  </si>
  <si>
    <t>Borobudur</t>
  </si>
  <si>
    <t>Candimulyo</t>
  </si>
  <si>
    <t>Dukun</t>
  </si>
  <si>
    <t>Grabag</t>
  </si>
  <si>
    <t>Kajoran</t>
  </si>
  <si>
    <t>Kaliangkrik</t>
  </si>
  <si>
    <t>Mertoyudan</t>
  </si>
  <si>
    <t>Mungkid</t>
  </si>
  <si>
    <t>Muntilan</t>
  </si>
  <si>
    <t>Ngablak</t>
  </si>
  <si>
    <t>Ngluwar</t>
  </si>
  <si>
    <t>Pakis</t>
  </si>
  <si>
    <t>Salam</t>
  </si>
  <si>
    <t>Salaman</t>
  </si>
  <si>
    <t>Sawangan</t>
  </si>
  <si>
    <t>Secang</t>
  </si>
  <si>
    <t>Srumbung</t>
  </si>
  <si>
    <t>Tegalrejo</t>
  </si>
  <si>
    <t>Tempuran</t>
  </si>
  <si>
    <t>Windusari</t>
  </si>
  <si>
    <t>Kota Magelang</t>
  </si>
  <si>
    <t>Kab Sleman</t>
  </si>
  <si>
    <t>Kota Lain</t>
  </si>
  <si>
    <t>----</t>
  </si>
  <si>
    <t>TOTAL</t>
  </si>
  <si>
    <t>SUMBER : laporan rekam medis tb I 2024</t>
  </si>
  <si>
    <t>Kab Magelang</t>
  </si>
  <si>
    <t>JUMLAH KUNJUNGAN PASIEN BERDASAR DAERAH TRIBULAN I TAHUN 2025</t>
  </si>
  <si>
    <t>Kab Kulon Progo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</si>
</sst>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sz val="12"/>
      <color rgb="FF000000"/>
      <name val="Arial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zoomScale="85" zoomScaleNormal="85" workbookViewId="0">
      <selection activeCell="G13" sqref="G13"/>
    </sheetView>
  </sheetViews>
  <sheetFormatPr defaultColWidth="9.140625" defaultRowHeight="15"/>
  <cols>
    <col min="1" max="1" width="27.7109375" customWidth="1"/>
    <col min="5" max="5" width="8.5703125" customWidth="1"/>
    <col min="9" max="9" width="9.5703125" customWidth="1"/>
    <col min="13" max="13" width="9.5703125" customWidth="1"/>
  </cols>
  <sheetData>
    <row r="1" spans="1:13">
      <c r="A1" s="14" t="s">
        <v>35</v>
      </c>
    </row>
    <row r="3" spans="1:13" ht="15" customHeight="1">
      <c r="A3" s="5" t="s">
        <v>0</v>
      </c>
      <c r="B3" s="5" t="s">
        <v>1</v>
      </c>
      <c r="C3" s="5"/>
      <c r="D3" s="5"/>
      <c r="E3" s="5"/>
      <c r="F3" s="5" t="s">
        <v>2</v>
      </c>
      <c r="G3" s="5"/>
      <c r="H3" s="5"/>
      <c r="I3" s="5"/>
      <c r="J3" s="5" t="s">
        <v>3</v>
      </c>
      <c r="K3" s="5"/>
      <c r="L3" s="5"/>
      <c r="M3" s="5"/>
    </row>
    <row r="4" spans="1:13">
      <c r="A4" s="5"/>
      <c r="B4" s="1" t="s">
        <v>4</v>
      </c>
      <c r="C4" s="1" t="s">
        <v>5</v>
      </c>
      <c r="D4" s="1" t="s">
        <v>3</v>
      </c>
      <c r="E4" s="1" t="s">
        <v>6</v>
      </c>
      <c r="F4" s="1" t="s">
        <v>4</v>
      </c>
      <c r="G4" s="1" t="s">
        <v>5</v>
      </c>
      <c r="H4" s="1" t="s">
        <v>3</v>
      </c>
      <c r="I4" s="1" t="s">
        <v>6</v>
      </c>
      <c r="J4" s="1" t="s">
        <v>4</v>
      </c>
      <c r="K4" s="1" t="s">
        <v>5</v>
      </c>
      <c r="L4" s="1" t="s">
        <v>3</v>
      </c>
      <c r="M4" s="1" t="s">
        <v>6</v>
      </c>
    </row>
    <row r="5" spans="1:13">
      <c r="A5" s="2" t="s">
        <v>7</v>
      </c>
      <c r="B5" s="1">
        <v>34</v>
      </c>
      <c r="C5" s="1">
        <v>20</v>
      </c>
      <c r="D5" s="1">
        <f>SUM(B5:C5)</f>
        <v>54</v>
      </c>
      <c r="E5" s="7">
        <f>(D5/34556)*100</f>
        <v>0.15626808658409538</v>
      </c>
      <c r="F5" s="3">
        <v>1</v>
      </c>
      <c r="G5" s="3">
        <v>0</v>
      </c>
      <c r="H5" s="3">
        <f>SUM(F5:G5)</f>
        <v>1</v>
      </c>
      <c r="I5" s="7">
        <f>(H5/1940)*100</f>
        <v>5.1546391752577324E-2</v>
      </c>
      <c r="J5" s="1">
        <f>SUM(B5,F5)</f>
        <v>35</v>
      </c>
      <c r="K5" s="1">
        <f>SUM(C5,G5)</f>
        <v>20</v>
      </c>
      <c r="L5" s="1">
        <f>SUM(J5:K5)</f>
        <v>55</v>
      </c>
      <c r="M5" s="7">
        <f>(L5/36252)*100</f>
        <v>0.15171576740593623</v>
      </c>
    </row>
    <row r="6" spans="1:13">
      <c r="A6" s="2" t="s">
        <v>8</v>
      </c>
      <c r="B6" s="1">
        <v>749</v>
      </c>
      <c r="C6" s="1">
        <v>916</v>
      </c>
      <c r="D6" s="1">
        <f t="shared" ref="D6:D31" si="0">SUM(B6:C6)</f>
        <v>1665</v>
      </c>
      <c r="E6" s="7">
        <f t="shared" ref="E6:E32" si="1">(D6/34556)*100</f>
        <v>4.8182660030096072</v>
      </c>
      <c r="F6" s="3">
        <v>40</v>
      </c>
      <c r="G6" s="3">
        <v>50</v>
      </c>
      <c r="H6" s="3">
        <f t="shared" ref="H6:H32" si="2">SUM(F6:G6)</f>
        <v>90</v>
      </c>
      <c r="I6" s="7">
        <f t="shared" ref="I6:I32" si="3">(H6/1940)*100</f>
        <v>4.6391752577319592</v>
      </c>
      <c r="J6" s="1">
        <f t="shared" ref="J6:J32" si="4">SUM(B6,F6)</f>
        <v>789</v>
      </c>
      <c r="K6" s="1">
        <f t="shared" ref="K6:K32" si="5">SUM(C6,G6)</f>
        <v>966</v>
      </c>
      <c r="L6" s="1">
        <f t="shared" ref="L6:L32" si="6">SUM(J6:K6)</f>
        <v>1755</v>
      </c>
      <c r="M6" s="7">
        <f t="shared" ref="M6:M32" si="7">(L6/36252)*100</f>
        <v>4.8411122144985104</v>
      </c>
    </row>
    <row r="7" spans="1:13">
      <c r="A7" s="2" t="s">
        <v>9</v>
      </c>
      <c r="B7" s="1">
        <v>120</v>
      </c>
      <c r="C7" s="1">
        <v>131</v>
      </c>
      <c r="D7" s="1">
        <f t="shared" si="0"/>
        <v>251</v>
      </c>
      <c r="E7" s="7">
        <f t="shared" si="1"/>
        <v>0.72635721727051739</v>
      </c>
      <c r="F7" s="3">
        <v>9</v>
      </c>
      <c r="G7" s="3">
        <v>8</v>
      </c>
      <c r="H7" s="3">
        <f t="shared" si="2"/>
        <v>17</v>
      </c>
      <c r="I7" s="7">
        <f t="shared" si="3"/>
        <v>0.87628865979381443</v>
      </c>
      <c r="J7" s="1">
        <f t="shared" si="4"/>
        <v>129</v>
      </c>
      <c r="K7" s="1">
        <f t="shared" si="5"/>
        <v>139</v>
      </c>
      <c r="L7" s="1">
        <f t="shared" si="6"/>
        <v>268</v>
      </c>
      <c r="M7" s="7">
        <f t="shared" si="7"/>
        <v>0.73926955754165291</v>
      </c>
    </row>
    <row r="8" spans="1:13">
      <c r="A8" s="2" t="s">
        <v>10</v>
      </c>
      <c r="B8" s="1">
        <v>1993</v>
      </c>
      <c r="C8" s="1">
        <v>2245</v>
      </c>
      <c r="D8" s="1">
        <f t="shared" si="0"/>
        <v>4238</v>
      </c>
      <c r="E8" s="7">
        <f t="shared" si="1"/>
        <v>12.264150943396226</v>
      </c>
      <c r="F8" s="3">
        <v>134</v>
      </c>
      <c r="G8" s="3">
        <v>157</v>
      </c>
      <c r="H8" s="3">
        <f t="shared" si="2"/>
        <v>291</v>
      </c>
      <c r="I8" s="7">
        <f t="shared" si="3"/>
        <v>15</v>
      </c>
      <c r="J8" s="1">
        <f t="shared" si="4"/>
        <v>2127</v>
      </c>
      <c r="K8" s="1">
        <f t="shared" si="5"/>
        <v>2402</v>
      </c>
      <c r="L8" s="1">
        <f t="shared" si="6"/>
        <v>4529</v>
      </c>
      <c r="M8" s="7">
        <f t="shared" si="7"/>
        <v>12.493103828754275</v>
      </c>
    </row>
    <row r="9" spans="1:13">
      <c r="A9" s="2" t="s">
        <v>11</v>
      </c>
      <c r="B9" s="1">
        <v>66</v>
      </c>
      <c r="C9" s="1">
        <v>33</v>
      </c>
      <c r="D9" s="1">
        <f t="shared" si="0"/>
        <v>99</v>
      </c>
      <c r="E9" s="7">
        <f t="shared" si="1"/>
        <v>0.28649149207084157</v>
      </c>
      <c r="F9" s="3">
        <v>4</v>
      </c>
      <c r="G9" s="3">
        <v>2</v>
      </c>
      <c r="H9" s="3">
        <f t="shared" si="2"/>
        <v>6</v>
      </c>
      <c r="I9" s="7">
        <f t="shared" si="3"/>
        <v>0.30927835051546393</v>
      </c>
      <c r="J9" s="1">
        <f t="shared" si="4"/>
        <v>70</v>
      </c>
      <c r="K9" s="1">
        <f t="shared" si="5"/>
        <v>35</v>
      </c>
      <c r="L9" s="1">
        <f t="shared" si="6"/>
        <v>105</v>
      </c>
      <c r="M9" s="7">
        <f t="shared" si="7"/>
        <v>0.28963919232042368</v>
      </c>
    </row>
    <row r="10" spans="1:13">
      <c r="A10" s="2" t="s">
        <v>12</v>
      </c>
      <c r="B10" s="1">
        <v>63</v>
      </c>
      <c r="C10" s="1">
        <v>73</v>
      </c>
      <c r="D10" s="1">
        <f t="shared" si="0"/>
        <v>136</v>
      </c>
      <c r="E10" s="7">
        <f t="shared" si="1"/>
        <v>0.39356406991549953</v>
      </c>
      <c r="F10" s="3">
        <v>5</v>
      </c>
      <c r="G10" s="3">
        <v>6</v>
      </c>
      <c r="H10" s="3">
        <f t="shared" si="2"/>
        <v>11</v>
      </c>
      <c r="I10" s="7">
        <f t="shared" si="3"/>
        <v>0.5670103092783505</v>
      </c>
      <c r="J10" s="1">
        <f t="shared" si="4"/>
        <v>68</v>
      </c>
      <c r="K10" s="1">
        <f t="shared" si="5"/>
        <v>79</v>
      </c>
      <c r="L10" s="1">
        <f t="shared" si="6"/>
        <v>147</v>
      </c>
      <c r="M10" s="7">
        <f t="shared" si="7"/>
        <v>0.40549486924859313</v>
      </c>
    </row>
    <row r="11" spans="1:13">
      <c r="A11" s="2" t="s">
        <v>13</v>
      </c>
      <c r="B11" s="1">
        <v>7</v>
      </c>
      <c r="C11" s="1">
        <v>9</v>
      </c>
      <c r="D11" s="1">
        <f t="shared" si="0"/>
        <v>16</v>
      </c>
      <c r="E11" s="7">
        <f t="shared" si="1"/>
        <v>4.6301655284176409E-2</v>
      </c>
      <c r="F11" s="3">
        <v>0</v>
      </c>
      <c r="G11" s="3">
        <v>0</v>
      </c>
      <c r="H11" s="3">
        <f t="shared" si="2"/>
        <v>0</v>
      </c>
      <c r="I11" s="7">
        <f t="shared" si="3"/>
        <v>0</v>
      </c>
      <c r="J11" s="1">
        <f t="shared" si="4"/>
        <v>7</v>
      </c>
      <c r="K11" s="1">
        <f t="shared" si="5"/>
        <v>9</v>
      </c>
      <c r="L11" s="1">
        <f t="shared" si="6"/>
        <v>16</v>
      </c>
      <c r="M11" s="7">
        <f t="shared" si="7"/>
        <v>4.4135495972635996E-2</v>
      </c>
    </row>
    <row r="12" spans="1:13">
      <c r="A12" s="2" t="s">
        <v>14</v>
      </c>
      <c r="B12" s="1">
        <v>377</v>
      </c>
      <c r="C12" s="1">
        <v>400</v>
      </c>
      <c r="D12" s="1">
        <f t="shared" si="0"/>
        <v>777</v>
      </c>
      <c r="E12" s="7">
        <f t="shared" si="1"/>
        <v>2.2485241347378166</v>
      </c>
      <c r="F12" s="3">
        <v>7</v>
      </c>
      <c r="G12" s="3">
        <v>4</v>
      </c>
      <c r="H12" s="3">
        <f t="shared" si="2"/>
        <v>11</v>
      </c>
      <c r="I12" s="7">
        <f t="shared" si="3"/>
        <v>0.5670103092783505</v>
      </c>
      <c r="J12" s="1">
        <f t="shared" si="4"/>
        <v>384</v>
      </c>
      <c r="K12" s="1">
        <f t="shared" si="5"/>
        <v>404</v>
      </c>
      <c r="L12" s="1">
        <f t="shared" si="6"/>
        <v>788</v>
      </c>
      <c r="M12" s="7">
        <f t="shared" si="7"/>
        <v>2.1736731766523225</v>
      </c>
    </row>
    <row r="13" spans="1:13">
      <c r="A13" s="2" t="s">
        <v>15</v>
      </c>
      <c r="B13" s="1">
        <v>1444</v>
      </c>
      <c r="C13" s="1">
        <v>2101</v>
      </c>
      <c r="D13" s="1">
        <f t="shared" si="0"/>
        <v>3545</v>
      </c>
      <c r="E13" s="7">
        <f t="shared" si="1"/>
        <v>10.258710498900337</v>
      </c>
      <c r="F13" s="3">
        <v>49</v>
      </c>
      <c r="G13" s="3">
        <v>76</v>
      </c>
      <c r="H13" s="3">
        <f t="shared" si="2"/>
        <v>125</v>
      </c>
      <c r="I13" s="7">
        <f t="shared" si="3"/>
        <v>6.4432989690721643</v>
      </c>
      <c r="J13" s="1">
        <f t="shared" si="4"/>
        <v>1493</v>
      </c>
      <c r="K13" s="1">
        <f t="shared" si="5"/>
        <v>2177</v>
      </c>
      <c r="L13" s="1">
        <f t="shared" si="6"/>
        <v>3670</v>
      </c>
      <c r="M13" s="7">
        <f t="shared" si="7"/>
        <v>10.12357938872338</v>
      </c>
    </row>
    <row r="14" spans="1:13">
      <c r="A14" s="2" t="s">
        <v>16</v>
      </c>
      <c r="B14" s="1">
        <v>3283</v>
      </c>
      <c r="C14" s="1">
        <v>4574</v>
      </c>
      <c r="D14" s="1">
        <f t="shared" si="0"/>
        <v>7857</v>
      </c>
      <c r="E14" s="7">
        <f t="shared" si="1"/>
        <v>22.737006597985879</v>
      </c>
      <c r="F14" s="3">
        <v>171</v>
      </c>
      <c r="G14" s="3">
        <v>208</v>
      </c>
      <c r="H14" s="3">
        <f t="shared" si="2"/>
        <v>379</v>
      </c>
      <c r="I14" s="7">
        <f t="shared" si="3"/>
        <v>19.536082474226806</v>
      </c>
      <c r="J14" s="1">
        <f t="shared" si="4"/>
        <v>3454</v>
      </c>
      <c r="K14" s="1">
        <f t="shared" si="5"/>
        <v>4782</v>
      </c>
      <c r="L14" s="1">
        <f t="shared" si="6"/>
        <v>8236</v>
      </c>
      <c r="M14" s="7">
        <f t="shared" si="7"/>
        <v>22.718746551914375</v>
      </c>
    </row>
    <row r="15" spans="1:13">
      <c r="A15" s="2" t="s">
        <v>17</v>
      </c>
      <c r="B15" s="1">
        <v>13</v>
      </c>
      <c r="C15" s="1">
        <v>21</v>
      </c>
      <c r="D15" s="1">
        <f t="shared" si="0"/>
        <v>34</v>
      </c>
      <c r="E15" s="7">
        <f t="shared" si="1"/>
        <v>9.8391017478874881E-2</v>
      </c>
      <c r="F15" s="3">
        <v>0</v>
      </c>
      <c r="G15" s="3">
        <v>0</v>
      </c>
      <c r="H15" s="3">
        <f t="shared" si="2"/>
        <v>0</v>
      </c>
      <c r="I15" s="7">
        <f t="shared" si="3"/>
        <v>0</v>
      </c>
      <c r="J15" s="1">
        <f t="shared" si="4"/>
        <v>13</v>
      </c>
      <c r="K15" s="1">
        <f t="shared" si="5"/>
        <v>21</v>
      </c>
      <c r="L15" s="1">
        <f t="shared" si="6"/>
        <v>34</v>
      </c>
      <c r="M15" s="7">
        <f t="shared" si="7"/>
        <v>9.3787928941851478E-2</v>
      </c>
    </row>
    <row r="16" spans="1:13">
      <c r="A16" s="2" t="s">
        <v>18</v>
      </c>
      <c r="B16" s="1">
        <v>872</v>
      </c>
      <c r="C16" s="1">
        <v>1312</v>
      </c>
      <c r="D16" s="1">
        <f t="shared" si="0"/>
        <v>2184</v>
      </c>
      <c r="E16" s="7">
        <f t="shared" si="1"/>
        <v>6.3201759462900799</v>
      </c>
      <c r="F16" s="3">
        <v>38</v>
      </c>
      <c r="G16" s="3">
        <v>67</v>
      </c>
      <c r="H16" s="3">
        <f t="shared" si="2"/>
        <v>105</v>
      </c>
      <c r="I16" s="7">
        <f t="shared" si="3"/>
        <v>5.4123711340206189</v>
      </c>
      <c r="J16" s="1">
        <f t="shared" si="4"/>
        <v>910</v>
      </c>
      <c r="K16" s="1">
        <f t="shared" si="5"/>
        <v>1379</v>
      </c>
      <c r="L16" s="1">
        <f t="shared" si="6"/>
        <v>2289</v>
      </c>
      <c r="M16" s="7">
        <f t="shared" si="7"/>
        <v>6.3141343925852373</v>
      </c>
    </row>
    <row r="17" spans="1:13">
      <c r="A17" s="2" t="s">
        <v>19</v>
      </c>
      <c r="B17" s="1">
        <v>79</v>
      </c>
      <c r="C17" s="1">
        <v>91</v>
      </c>
      <c r="D17" s="1">
        <f t="shared" si="0"/>
        <v>170</v>
      </c>
      <c r="E17" s="7">
        <f t="shared" si="1"/>
        <v>0.49195508739437438</v>
      </c>
      <c r="F17" s="3">
        <v>12</v>
      </c>
      <c r="G17" s="3">
        <v>14</v>
      </c>
      <c r="H17" s="3">
        <f t="shared" si="2"/>
        <v>26</v>
      </c>
      <c r="I17" s="7">
        <f t="shared" si="3"/>
        <v>1.3402061855670102</v>
      </c>
      <c r="J17" s="1">
        <f t="shared" si="4"/>
        <v>91</v>
      </c>
      <c r="K17" s="1">
        <f t="shared" si="5"/>
        <v>105</v>
      </c>
      <c r="L17" s="1">
        <f t="shared" si="6"/>
        <v>196</v>
      </c>
      <c r="M17" s="7">
        <f t="shared" si="7"/>
        <v>0.54065982566479087</v>
      </c>
    </row>
    <row r="18" spans="1:13">
      <c r="A18" s="2" t="s">
        <v>20</v>
      </c>
      <c r="B18" s="1">
        <v>1701</v>
      </c>
      <c r="C18" s="1">
        <v>2039</v>
      </c>
      <c r="D18" s="1">
        <f t="shared" si="0"/>
        <v>3740</v>
      </c>
      <c r="E18" s="7">
        <f t="shared" si="1"/>
        <v>10.823011922676235</v>
      </c>
      <c r="F18" s="3">
        <v>108</v>
      </c>
      <c r="G18" s="3">
        <v>111</v>
      </c>
      <c r="H18" s="3">
        <f t="shared" si="2"/>
        <v>219</v>
      </c>
      <c r="I18" s="7">
        <f t="shared" si="3"/>
        <v>11.288659793814434</v>
      </c>
      <c r="J18" s="1">
        <f t="shared" si="4"/>
        <v>1809</v>
      </c>
      <c r="K18" s="1">
        <f t="shared" si="5"/>
        <v>2150</v>
      </c>
      <c r="L18" s="1">
        <f t="shared" si="6"/>
        <v>3959</v>
      </c>
      <c r="M18" s="7">
        <f t="shared" si="7"/>
        <v>10.920776784729117</v>
      </c>
    </row>
    <row r="19" spans="1:13">
      <c r="A19" s="2" t="s">
        <v>21</v>
      </c>
      <c r="B19" s="1">
        <v>146</v>
      </c>
      <c r="C19" s="1">
        <v>188</v>
      </c>
      <c r="D19" s="1">
        <f t="shared" si="0"/>
        <v>334</v>
      </c>
      <c r="E19" s="7">
        <f t="shared" si="1"/>
        <v>0.96654705405718255</v>
      </c>
      <c r="F19" s="3">
        <v>19</v>
      </c>
      <c r="G19" s="3">
        <v>25</v>
      </c>
      <c r="H19" s="3">
        <f t="shared" si="2"/>
        <v>44</v>
      </c>
      <c r="I19" s="7">
        <f t="shared" si="3"/>
        <v>2.268041237113402</v>
      </c>
      <c r="J19" s="1">
        <f t="shared" si="4"/>
        <v>165</v>
      </c>
      <c r="K19" s="1">
        <f t="shared" si="5"/>
        <v>213</v>
      </c>
      <c r="L19" s="1">
        <f t="shared" si="6"/>
        <v>378</v>
      </c>
      <c r="M19" s="7">
        <f t="shared" si="7"/>
        <v>1.0427010923535254</v>
      </c>
    </row>
    <row r="20" spans="1:13">
      <c r="A20" s="2" t="s">
        <v>22</v>
      </c>
      <c r="B20" s="1">
        <v>1212</v>
      </c>
      <c r="C20" s="1">
        <v>1649</v>
      </c>
      <c r="D20" s="1">
        <f t="shared" si="0"/>
        <v>2861</v>
      </c>
      <c r="E20" s="7">
        <f t="shared" si="1"/>
        <v>8.279314735501794</v>
      </c>
      <c r="F20" s="3">
        <v>86</v>
      </c>
      <c r="G20" s="3">
        <v>97</v>
      </c>
      <c r="H20" s="3">
        <f t="shared" si="2"/>
        <v>183</v>
      </c>
      <c r="I20" s="7">
        <f t="shared" si="3"/>
        <v>9.4329896907216497</v>
      </c>
      <c r="J20" s="1">
        <f t="shared" si="4"/>
        <v>1298</v>
      </c>
      <c r="K20" s="1">
        <f t="shared" si="5"/>
        <v>1746</v>
      </c>
      <c r="L20" s="1">
        <f t="shared" si="6"/>
        <v>3044</v>
      </c>
      <c r="M20" s="7">
        <f t="shared" si="7"/>
        <v>8.3967781087939972</v>
      </c>
    </row>
    <row r="21" spans="1:13">
      <c r="A21" s="2" t="s">
        <v>23</v>
      </c>
      <c r="B21" s="1">
        <v>23</v>
      </c>
      <c r="C21" s="1">
        <v>21</v>
      </c>
      <c r="D21" s="1">
        <f t="shared" si="0"/>
        <v>44</v>
      </c>
      <c r="E21" s="7">
        <f t="shared" si="1"/>
        <v>0.12732955203148513</v>
      </c>
      <c r="F21" s="3">
        <v>2</v>
      </c>
      <c r="G21" s="3">
        <v>1</v>
      </c>
      <c r="H21" s="3">
        <f t="shared" si="2"/>
        <v>3</v>
      </c>
      <c r="I21" s="7">
        <f t="shared" si="3"/>
        <v>0.15463917525773196</v>
      </c>
      <c r="J21" s="1">
        <f t="shared" si="4"/>
        <v>25</v>
      </c>
      <c r="K21" s="1">
        <f t="shared" si="5"/>
        <v>22</v>
      </c>
      <c r="L21" s="1">
        <f t="shared" si="6"/>
        <v>47</v>
      </c>
      <c r="M21" s="7">
        <f t="shared" si="7"/>
        <v>0.12964801941961823</v>
      </c>
    </row>
    <row r="22" spans="1:13">
      <c r="A22" s="2" t="s">
        <v>24</v>
      </c>
      <c r="B22" s="1">
        <v>1546</v>
      </c>
      <c r="C22" s="1">
        <v>1913</v>
      </c>
      <c r="D22" s="1">
        <f t="shared" si="0"/>
        <v>3459</v>
      </c>
      <c r="E22" s="7">
        <f t="shared" si="1"/>
        <v>10.009839101747888</v>
      </c>
      <c r="F22" s="3">
        <v>99</v>
      </c>
      <c r="G22" s="3">
        <v>119</v>
      </c>
      <c r="H22" s="3">
        <f t="shared" si="2"/>
        <v>218</v>
      </c>
      <c r="I22" s="7">
        <f t="shared" si="3"/>
        <v>11.237113402061857</v>
      </c>
      <c r="J22" s="1">
        <f t="shared" si="4"/>
        <v>1645</v>
      </c>
      <c r="K22" s="1">
        <f t="shared" si="5"/>
        <v>2032</v>
      </c>
      <c r="L22" s="1">
        <f t="shared" si="6"/>
        <v>3677</v>
      </c>
      <c r="M22" s="7">
        <f t="shared" si="7"/>
        <v>10.142888668211409</v>
      </c>
    </row>
    <row r="23" spans="1:13">
      <c r="A23" s="2" t="s">
        <v>25</v>
      </c>
      <c r="B23" s="1">
        <v>28</v>
      </c>
      <c r="C23" s="1">
        <v>60</v>
      </c>
      <c r="D23" s="1">
        <f t="shared" si="0"/>
        <v>88</v>
      </c>
      <c r="E23" s="7">
        <f t="shared" si="1"/>
        <v>0.25465910406297027</v>
      </c>
      <c r="F23" s="3">
        <v>1</v>
      </c>
      <c r="G23" s="3">
        <v>2</v>
      </c>
      <c r="H23" s="3">
        <f t="shared" si="2"/>
        <v>3</v>
      </c>
      <c r="I23" s="7">
        <f t="shared" si="3"/>
        <v>0.15463917525773196</v>
      </c>
      <c r="J23" s="1">
        <f t="shared" si="4"/>
        <v>29</v>
      </c>
      <c r="K23" s="1">
        <f t="shared" si="5"/>
        <v>62</v>
      </c>
      <c r="L23" s="1">
        <f t="shared" si="6"/>
        <v>91</v>
      </c>
      <c r="M23" s="7">
        <f t="shared" si="7"/>
        <v>0.25102063334436719</v>
      </c>
    </row>
    <row r="24" spans="1:13">
      <c r="A24" s="2" t="s">
        <v>26</v>
      </c>
      <c r="B24" s="1">
        <v>53</v>
      </c>
      <c r="C24" s="1">
        <v>105</v>
      </c>
      <c r="D24" s="1">
        <f t="shared" si="0"/>
        <v>158</v>
      </c>
      <c r="E24" s="7">
        <f t="shared" si="1"/>
        <v>0.45722884593124202</v>
      </c>
      <c r="F24" s="3">
        <v>2</v>
      </c>
      <c r="G24" s="3">
        <v>3</v>
      </c>
      <c r="H24" s="3">
        <f t="shared" si="2"/>
        <v>5</v>
      </c>
      <c r="I24" s="7">
        <f t="shared" si="3"/>
        <v>0.25773195876288657</v>
      </c>
      <c r="J24" s="1">
        <f t="shared" si="4"/>
        <v>55</v>
      </c>
      <c r="K24" s="1">
        <f t="shared" si="5"/>
        <v>108</v>
      </c>
      <c r="L24" s="1">
        <f t="shared" si="6"/>
        <v>163</v>
      </c>
      <c r="M24" s="7">
        <f t="shared" si="7"/>
        <v>0.44963036522122923</v>
      </c>
    </row>
    <row r="25" spans="1:13">
      <c r="A25" s="2" t="s">
        <v>27</v>
      </c>
      <c r="B25" s="1">
        <v>5</v>
      </c>
      <c r="C25" s="1">
        <v>7</v>
      </c>
      <c r="D25" s="1">
        <f t="shared" si="0"/>
        <v>12</v>
      </c>
      <c r="E25" s="7">
        <f t="shared" si="1"/>
        <v>3.4726241463132308E-2</v>
      </c>
      <c r="F25" s="3">
        <v>1</v>
      </c>
      <c r="G25" s="3">
        <v>0</v>
      </c>
      <c r="H25" s="3">
        <f t="shared" si="2"/>
        <v>1</v>
      </c>
      <c r="I25" s="7">
        <f t="shared" si="3"/>
        <v>5.1546391752577324E-2</v>
      </c>
      <c r="J25" s="1">
        <f t="shared" si="4"/>
        <v>6</v>
      </c>
      <c r="K25" s="1">
        <f t="shared" si="5"/>
        <v>7</v>
      </c>
      <c r="L25" s="1">
        <f t="shared" si="6"/>
        <v>13</v>
      </c>
      <c r="M25" s="7">
        <f t="shared" si="7"/>
        <v>3.586009047776674E-2</v>
      </c>
    </row>
    <row r="26" spans="1:13">
      <c r="A26" s="9" t="s">
        <v>34</v>
      </c>
      <c r="B26" s="9">
        <f>SUM(B5:B25)</f>
        <v>13814</v>
      </c>
      <c r="C26" s="9">
        <f>SUM(C5:C25)</f>
        <v>17908</v>
      </c>
      <c r="D26" s="9">
        <f t="shared" si="0"/>
        <v>31722</v>
      </c>
      <c r="E26" s="12">
        <f t="shared" si="1"/>
        <v>91.798819307790254</v>
      </c>
      <c r="F26" s="9">
        <f>SUM(F5:F25)</f>
        <v>788</v>
      </c>
      <c r="G26" s="9">
        <f t="shared" ref="G26:H26" si="8">SUM(G5:G25)</f>
        <v>950</v>
      </c>
      <c r="H26" s="8">
        <f t="shared" si="2"/>
        <v>1738</v>
      </c>
      <c r="I26" s="12">
        <f t="shared" si="3"/>
        <v>89.587628865979383</v>
      </c>
      <c r="J26" s="9">
        <f t="shared" si="4"/>
        <v>14602</v>
      </c>
      <c r="K26" s="9">
        <f t="shared" si="5"/>
        <v>18858</v>
      </c>
      <c r="L26" s="9">
        <f t="shared" si="6"/>
        <v>33460</v>
      </c>
      <c r="M26" s="12">
        <f t="shared" si="7"/>
        <v>92.298355952775026</v>
      </c>
    </row>
    <row r="27" spans="1:13">
      <c r="A27" s="2" t="s">
        <v>28</v>
      </c>
      <c r="B27" s="1">
        <v>82</v>
      </c>
      <c r="C27" s="1">
        <v>73</v>
      </c>
      <c r="D27" s="1">
        <f t="shared" si="0"/>
        <v>155</v>
      </c>
      <c r="E27" s="7">
        <f t="shared" si="1"/>
        <v>0.44854728556545898</v>
      </c>
      <c r="F27" s="1">
        <v>1</v>
      </c>
      <c r="G27" s="1">
        <v>1</v>
      </c>
      <c r="H27" s="3">
        <f t="shared" si="2"/>
        <v>2</v>
      </c>
      <c r="I27" s="7">
        <f t="shared" si="3"/>
        <v>0.10309278350515465</v>
      </c>
      <c r="J27" s="1">
        <f t="shared" si="4"/>
        <v>83</v>
      </c>
      <c r="K27" s="1">
        <f t="shared" si="5"/>
        <v>74</v>
      </c>
      <c r="L27" s="1">
        <f t="shared" si="6"/>
        <v>157</v>
      </c>
      <c r="M27" s="7">
        <f t="shared" si="7"/>
        <v>0.43307955423149069</v>
      </c>
    </row>
    <row r="28" spans="1:13">
      <c r="A28" s="2" t="s">
        <v>29</v>
      </c>
      <c r="B28" s="1">
        <v>139</v>
      </c>
      <c r="C28" s="1">
        <v>191</v>
      </c>
      <c r="D28" s="1">
        <f t="shared" si="0"/>
        <v>330</v>
      </c>
      <c r="E28" s="7">
        <f t="shared" si="1"/>
        <v>0.95497164023613834</v>
      </c>
      <c r="F28" s="1">
        <v>5</v>
      </c>
      <c r="G28" s="1">
        <v>8</v>
      </c>
      <c r="H28" s="3">
        <f t="shared" si="2"/>
        <v>13</v>
      </c>
      <c r="I28" s="7">
        <f t="shared" si="3"/>
        <v>0.67010309278350511</v>
      </c>
      <c r="J28" s="1">
        <f t="shared" si="4"/>
        <v>144</v>
      </c>
      <c r="K28" s="1">
        <f t="shared" si="5"/>
        <v>199</v>
      </c>
      <c r="L28" s="1">
        <f t="shared" si="6"/>
        <v>343</v>
      </c>
      <c r="M28" s="7">
        <f t="shared" si="7"/>
        <v>0.946154694913384</v>
      </c>
    </row>
    <row r="29" spans="1:13">
      <c r="A29" s="15" t="s">
        <v>36</v>
      </c>
      <c r="B29" s="1">
        <v>273</v>
      </c>
      <c r="C29" s="1">
        <v>375</v>
      </c>
      <c r="D29" s="1">
        <f t="shared" si="0"/>
        <v>648</v>
      </c>
      <c r="E29" s="7">
        <f t="shared" si="1"/>
        <v>1.8752170390091447</v>
      </c>
      <c r="F29" s="1">
        <v>11</v>
      </c>
      <c r="G29" s="1">
        <v>19</v>
      </c>
      <c r="H29" s="3"/>
      <c r="I29" s="7">
        <f t="shared" si="3"/>
        <v>0</v>
      </c>
      <c r="J29" s="1"/>
      <c r="K29" s="1"/>
      <c r="L29" s="1"/>
      <c r="M29" s="7">
        <f t="shared" si="7"/>
        <v>0</v>
      </c>
    </row>
    <row r="30" spans="1:13">
      <c r="A30" s="2" t="s">
        <v>30</v>
      </c>
      <c r="B30" s="1">
        <v>753</v>
      </c>
      <c r="C30" s="1">
        <v>704</v>
      </c>
      <c r="D30" s="1">
        <f t="shared" si="0"/>
        <v>1457</v>
      </c>
      <c r="E30" s="7">
        <f t="shared" si="1"/>
        <v>4.2163444843153144</v>
      </c>
      <c r="F30" s="1">
        <v>38</v>
      </c>
      <c r="G30" s="1">
        <v>40</v>
      </c>
      <c r="H30" s="3">
        <f t="shared" si="2"/>
        <v>78</v>
      </c>
      <c r="I30" s="7">
        <f t="shared" si="3"/>
        <v>4.0206185567010309</v>
      </c>
      <c r="J30" s="1">
        <f t="shared" si="4"/>
        <v>791</v>
      </c>
      <c r="K30" s="1">
        <f t="shared" si="5"/>
        <v>744</v>
      </c>
      <c r="L30" s="1">
        <f t="shared" si="6"/>
        <v>1535</v>
      </c>
      <c r="M30" s="7">
        <f t="shared" si="7"/>
        <v>4.2342491448747657</v>
      </c>
    </row>
    <row r="31" spans="1:13">
      <c r="A31" s="4" t="s">
        <v>31</v>
      </c>
      <c r="B31" s="1">
        <v>0</v>
      </c>
      <c r="C31" s="1">
        <v>0</v>
      </c>
      <c r="D31" s="1">
        <f t="shared" si="0"/>
        <v>0</v>
      </c>
      <c r="E31" s="7">
        <f t="shared" si="1"/>
        <v>0</v>
      </c>
      <c r="F31" s="1">
        <v>33</v>
      </c>
      <c r="G31" s="1">
        <v>46</v>
      </c>
      <c r="H31" s="3">
        <f t="shared" si="2"/>
        <v>79</v>
      </c>
      <c r="I31" s="7">
        <f t="shared" si="3"/>
        <v>4.072164948453608</v>
      </c>
      <c r="J31" s="1">
        <f t="shared" si="4"/>
        <v>33</v>
      </c>
      <c r="K31" s="1">
        <f t="shared" si="5"/>
        <v>46</v>
      </c>
      <c r="L31" s="1">
        <f t="shared" si="6"/>
        <v>79</v>
      </c>
      <c r="M31" s="7">
        <f t="shared" si="7"/>
        <v>0.2179190113648902</v>
      </c>
    </row>
    <row r="32" spans="1:13">
      <c r="A32" s="10" t="s">
        <v>32</v>
      </c>
      <c r="B32" s="10">
        <f>SUM(B26:B31)</f>
        <v>15061</v>
      </c>
      <c r="C32" s="10">
        <f t="shared" ref="C32:D32" si="9">SUM(C26:C31)</f>
        <v>19251</v>
      </c>
      <c r="D32" s="10">
        <f t="shared" si="9"/>
        <v>34312</v>
      </c>
      <c r="E32" s="13">
        <f t="shared" si="1"/>
        <v>99.293899756916318</v>
      </c>
      <c r="F32" s="10">
        <f>SUM(F26:F31)</f>
        <v>876</v>
      </c>
      <c r="G32" s="10">
        <f>SUM(G26:G31)</f>
        <v>1064</v>
      </c>
      <c r="H32" s="11">
        <f t="shared" si="2"/>
        <v>1940</v>
      </c>
      <c r="I32" s="13">
        <f t="shared" si="3"/>
        <v>100</v>
      </c>
      <c r="J32" s="10">
        <f t="shared" si="4"/>
        <v>15937</v>
      </c>
      <c r="K32" s="10">
        <f t="shared" si="5"/>
        <v>20315</v>
      </c>
      <c r="L32" s="10">
        <f t="shared" si="6"/>
        <v>36252</v>
      </c>
      <c r="M32" s="13">
        <f t="shared" si="7"/>
        <v>100</v>
      </c>
    </row>
    <row r="35" spans="1:9">
      <c r="A35" s="6" t="s">
        <v>33</v>
      </c>
      <c r="B35" s="6"/>
      <c r="C35" s="6"/>
      <c r="D35" s="6"/>
      <c r="E35" s="6"/>
      <c r="F35" s="6"/>
      <c r="G35" s="6"/>
      <c r="H35" s="6"/>
      <c r="I35" s="6"/>
    </row>
  </sheetData>
  <mergeCells count="5">
    <mergeCell ref="B3:E3"/>
    <mergeCell ref="F3:I3"/>
    <mergeCell ref="J3:M3"/>
    <mergeCell ref="A35:I35"/>
    <mergeCell ref="A3:A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2024-08-10T03:30:45Z</dcterms:created>
  <dcterms:modified xsi:type="dcterms:W3CDTF">2025-09-10T07:14:03Z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5364CF98CBEC48FB926493C9DA697E59_11</vt:lpwstr>
  </property>
  <property fmtid="{D5CDD505-2E9C-101B-9397-08002B2CF9AE}" pid="3" name="KSOProductBuildVer">
    <vt:lpwstr>1033-12.2.0.17545</vt:lpwstr>
  </property>
</Properties>
</file>