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NISA 2024 2025\PPID\Open Data\TB III 2024\"/>
    </mc:Choice>
  </mc:AlternateContent>
  <xr:revisionPtr revIDLastSave="0" documentId="8_{F98B7DBF-8B15-4743-9F5E-C8FA2F307B9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6" i="1" l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5" i="1"/>
  <c r="G22" i="1"/>
  <c r="F22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5" i="1"/>
  <c r="C22" i="1"/>
  <c r="B22" i="1"/>
  <c r="L20" i="1" l="1"/>
  <c r="L10" i="1"/>
  <c r="H22" i="1"/>
  <c r="I22" i="1" s="1"/>
  <c r="L21" i="1"/>
  <c r="L19" i="1"/>
  <c r="L18" i="1"/>
  <c r="L17" i="1"/>
  <c r="L16" i="1"/>
  <c r="L15" i="1"/>
  <c r="L14" i="1"/>
  <c r="L13" i="1"/>
  <c r="L12" i="1"/>
  <c r="L11" i="1"/>
  <c r="L9" i="1"/>
  <c r="L8" i="1"/>
  <c r="D22" i="1"/>
  <c r="E22" i="1" s="1"/>
  <c r="L7" i="1"/>
  <c r="K22" i="1"/>
  <c r="L6" i="1"/>
  <c r="L5" i="1"/>
  <c r="J22" i="1"/>
  <c r="E20" i="1"/>
  <c r="I18" i="1" l="1"/>
  <c r="I10" i="1"/>
  <c r="I17" i="1"/>
  <c r="I14" i="1"/>
  <c r="I21" i="1"/>
  <c r="I13" i="1"/>
  <c r="I9" i="1"/>
  <c r="I8" i="1"/>
  <c r="I20" i="1"/>
  <c r="I16" i="1"/>
  <c r="I12" i="1"/>
  <c r="I6" i="1"/>
  <c r="I19" i="1"/>
  <c r="I15" i="1"/>
  <c r="I11" i="1"/>
  <c r="I7" i="1"/>
  <c r="I5" i="1"/>
  <c r="E12" i="1"/>
  <c r="E17" i="1"/>
  <c r="E9" i="1"/>
  <c r="E16" i="1"/>
  <c r="E8" i="1"/>
  <c r="E21" i="1"/>
  <c r="E13" i="1"/>
  <c r="E6" i="1"/>
  <c r="E18" i="1"/>
  <c r="E14" i="1"/>
  <c r="E10" i="1"/>
  <c r="L22" i="1"/>
  <c r="M20" i="1" s="1"/>
  <c r="E19" i="1"/>
  <c r="E15" i="1"/>
  <c r="E11" i="1"/>
  <c r="E7" i="1"/>
  <c r="E5" i="1"/>
  <c r="M22" i="1" l="1"/>
  <c r="M11" i="1"/>
  <c r="M7" i="1"/>
  <c r="M15" i="1"/>
  <c r="M19" i="1"/>
  <c r="M6" i="1"/>
  <c r="M10" i="1"/>
  <c r="M14" i="1"/>
  <c r="M5" i="1"/>
  <c r="M9" i="1"/>
  <c r="M13" i="1"/>
  <c r="M17" i="1"/>
  <c r="M21" i="1"/>
  <c r="M8" i="1"/>
  <c r="M12" i="1"/>
  <c r="M16" i="1"/>
  <c r="M18" i="1"/>
</calcChain>
</file>

<file path=xl/sharedStrings.xml><?xml version="1.0" encoding="utf-8"?>
<sst xmlns="http://schemas.openxmlformats.org/spreadsheetml/2006/main" count="36" uniqueCount="27">
  <si>
    <t>Pekerjaan</t>
  </si>
  <si>
    <t>Rawat Jalan</t>
  </si>
  <si>
    <t>Rawat Inap</t>
  </si>
  <si>
    <t>Total</t>
  </si>
  <si>
    <t>Pria</t>
  </si>
  <si>
    <t>Wanita</t>
  </si>
  <si>
    <t>%</t>
  </si>
  <si>
    <t>BELUM BEKERJA</t>
  </si>
  <si>
    <t>TNI</t>
  </si>
  <si>
    <t>KARYAWAN</t>
  </si>
  <si>
    <t>PENSIUNAN</t>
  </si>
  <si>
    <t>PETANI</t>
  </si>
  <si>
    <t>PELAJAR /MAHASISWA</t>
  </si>
  <si>
    <t>BURUH</t>
  </si>
  <si>
    <t>GURU/DOSEN</t>
  </si>
  <si>
    <t>IBU RUMAH TANGGA</t>
  </si>
  <si>
    <t>PNS</t>
  </si>
  <si>
    <t>LAIN – LAIN</t>
  </si>
  <si>
    <t>PEGAWAI SWASTA</t>
  </si>
  <si>
    <t>TENAGA MEDIS</t>
  </si>
  <si>
    <t>WIRASWASTA</t>
  </si>
  <si>
    <t>SWASTA</t>
  </si>
  <si>
    <t>POLRI</t>
  </si>
  <si>
    <t>CPNS</t>
  </si>
  <si>
    <t>TOTAL</t>
  </si>
  <si>
    <t>JUMLAH KUNJUNGAN PASIEN BERDASARKAN PEKERJAAN TRIBULAN III TAHUN 2024</t>
  </si>
  <si>
    <t>SUMBER : laporan rekam medis tb III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</si>
</sst>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theme="1"/>
      <name val="Calibri"/>
      <charset val="134"/>
      <scheme val="minor"/>
    </font>
    <font>
      <sz val="11"/>
      <color theme="1"/>
      <name val="Arial"/>
      <charset val="134"/>
    </font>
    <font>
      <sz val="12"/>
      <color rgb="FF000000"/>
      <name val="Arial"/>
      <charset val="134"/>
    </font>
    <font>
      <b/>
      <sz val="11"/>
      <color theme="1"/>
      <name val="Arial"/>
      <family val="2"/>
    </font>
    <font>
      <sz val="12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 applyFill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Fill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topLeftCell="A4" workbookViewId="0">
      <selection activeCell="A24" sqref="A24:I24"/>
    </sheetView>
  </sheetViews>
  <sheetFormatPr defaultColWidth="9.140625" defaultRowHeight="15"/>
  <cols>
    <col min="1" max="1" width="25.7109375" customWidth="1"/>
  </cols>
  <sheetData>
    <row r="1" spans="1:13">
      <c r="A1" s="6" t="s">
        <v>25</v>
      </c>
    </row>
    <row r="3" spans="1:13" ht="15" customHeight="1">
      <c r="A3" s="2" t="s">
        <v>0</v>
      </c>
      <c r="B3" s="2" t="s">
        <v>1</v>
      </c>
      <c r="C3" s="2"/>
      <c r="D3" s="2"/>
      <c r="E3" s="2"/>
      <c r="F3" s="2" t="s">
        <v>2</v>
      </c>
      <c r="G3" s="2"/>
      <c r="H3" s="2"/>
      <c r="I3" s="2"/>
      <c r="J3" s="2" t="s">
        <v>3</v>
      </c>
      <c r="K3" s="2"/>
      <c r="L3" s="2"/>
      <c r="M3" s="2"/>
    </row>
    <row r="4" spans="1:13">
      <c r="A4" s="2"/>
      <c r="B4" s="3" t="s">
        <v>4</v>
      </c>
      <c r="C4" s="3" t="s">
        <v>5</v>
      </c>
      <c r="D4" s="3" t="s">
        <v>3</v>
      </c>
      <c r="E4" s="3" t="s">
        <v>6</v>
      </c>
      <c r="F4" s="3" t="s">
        <v>4</v>
      </c>
      <c r="G4" s="3" t="s">
        <v>5</v>
      </c>
      <c r="H4" s="3" t="s">
        <v>3</v>
      </c>
      <c r="I4" s="3" t="s">
        <v>6</v>
      </c>
      <c r="J4" s="3" t="s">
        <v>4</v>
      </c>
      <c r="K4" s="3" t="s">
        <v>5</v>
      </c>
      <c r="L4" s="3" t="s">
        <v>3</v>
      </c>
      <c r="M4" s="3" t="s">
        <v>6</v>
      </c>
    </row>
    <row r="5" spans="1:13">
      <c r="A5" s="4" t="s">
        <v>7</v>
      </c>
      <c r="B5" s="3">
        <v>2115</v>
      </c>
      <c r="C5" s="3">
        <v>2015</v>
      </c>
      <c r="D5" s="3">
        <f>SUM(B5:C5)</f>
        <v>4130</v>
      </c>
      <c r="E5" s="3">
        <f>(D5/D22)*100</f>
        <v>13.725946359134566</v>
      </c>
      <c r="F5" s="3">
        <v>463</v>
      </c>
      <c r="G5" s="3">
        <v>398</v>
      </c>
      <c r="H5" s="3">
        <f>SUM(F5:G5)</f>
        <v>861</v>
      </c>
      <c r="I5" s="3">
        <f>(H5/H22)*100</f>
        <v>24.550898203592812</v>
      </c>
      <c r="J5" s="3">
        <f>SUM(B5,F5)</f>
        <v>2578</v>
      </c>
      <c r="K5" s="3">
        <f>SUM(C5,G5)</f>
        <v>2413</v>
      </c>
      <c r="L5" s="3">
        <f>SUM(J5:K5)</f>
        <v>4991</v>
      </c>
      <c r="M5" s="3">
        <f>(L5/L22)*100</f>
        <v>14.855935230384571</v>
      </c>
    </row>
    <row r="6" spans="1:13">
      <c r="A6" s="4" t="s">
        <v>8</v>
      </c>
      <c r="B6" s="3">
        <v>37</v>
      </c>
      <c r="C6" s="3">
        <v>20</v>
      </c>
      <c r="D6" s="3">
        <f t="shared" ref="D6:D22" si="0">SUM(B6:C6)</f>
        <v>57</v>
      </c>
      <c r="E6" s="3">
        <f>(D6/D22)*100</f>
        <v>0.18943800059822527</v>
      </c>
      <c r="F6" s="3">
        <v>2</v>
      </c>
      <c r="G6" s="3">
        <v>0</v>
      </c>
      <c r="H6" s="3">
        <f t="shared" ref="H6:H22" si="1">SUM(F6:G6)</f>
        <v>2</v>
      </c>
      <c r="I6" s="3">
        <f>(H6/H22)*100</f>
        <v>5.7028799543769611E-2</v>
      </c>
      <c r="J6" s="3">
        <f t="shared" ref="J6:J21" si="2">SUM(B6,F6)</f>
        <v>39</v>
      </c>
      <c r="K6" s="3">
        <f t="shared" ref="K6:K21" si="3">SUM(C6,G6)</f>
        <v>20</v>
      </c>
      <c r="L6" s="3">
        <f t="shared" ref="L6:L22" si="4">SUM(J6:K6)</f>
        <v>59</v>
      </c>
      <c r="M6" s="3">
        <f>(L6/L22)*100</f>
        <v>0.17561614477914039</v>
      </c>
    </row>
    <row r="7" spans="1:13">
      <c r="A7" s="4" t="s">
        <v>9</v>
      </c>
      <c r="B7" s="3">
        <v>319</v>
      </c>
      <c r="C7" s="3">
        <v>348</v>
      </c>
      <c r="D7" s="3">
        <f t="shared" si="0"/>
        <v>667</v>
      </c>
      <c r="E7" s="3">
        <f>(D7/D22)*100</f>
        <v>2.216756954368706</v>
      </c>
      <c r="F7" s="3">
        <v>29</v>
      </c>
      <c r="G7" s="3">
        <v>32</v>
      </c>
      <c r="H7" s="3">
        <f t="shared" si="1"/>
        <v>61</v>
      </c>
      <c r="I7" s="3">
        <f>(H7/H22)*100</f>
        <v>1.7393783860849727</v>
      </c>
      <c r="J7" s="3">
        <f t="shared" si="2"/>
        <v>348</v>
      </c>
      <c r="K7" s="3">
        <f t="shared" si="3"/>
        <v>380</v>
      </c>
      <c r="L7" s="3">
        <f t="shared" si="4"/>
        <v>728</v>
      </c>
      <c r="M7" s="3">
        <f>(L7/L22)*100</f>
        <v>2.1669246338849866</v>
      </c>
    </row>
    <row r="8" spans="1:13">
      <c r="A8" s="4" t="s">
        <v>10</v>
      </c>
      <c r="B8" s="3">
        <v>776</v>
      </c>
      <c r="C8" s="3">
        <v>506</v>
      </c>
      <c r="D8" s="3">
        <f t="shared" si="0"/>
        <v>1282</v>
      </c>
      <c r="E8" s="3">
        <f>(D8/D22)*100</f>
        <v>4.2606932766127157</v>
      </c>
      <c r="F8" s="3">
        <v>57</v>
      </c>
      <c r="G8" s="3">
        <v>11</v>
      </c>
      <c r="H8" s="3">
        <f t="shared" si="1"/>
        <v>68</v>
      </c>
      <c r="I8" s="3">
        <f>(H8/H22)*100</f>
        <v>1.9389791844881665</v>
      </c>
      <c r="J8" s="3">
        <f t="shared" si="2"/>
        <v>833</v>
      </c>
      <c r="K8" s="3">
        <f t="shared" si="3"/>
        <v>517</v>
      </c>
      <c r="L8" s="3">
        <f t="shared" si="4"/>
        <v>1350</v>
      </c>
      <c r="M8" s="3">
        <f>(L8/L22)*100</f>
        <v>4.0183355161328729</v>
      </c>
    </row>
    <row r="9" spans="1:13">
      <c r="A9" s="4" t="s">
        <v>11</v>
      </c>
      <c r="B9" s="3">
        <v>2275</v>
      </c>
      <c r="C9" s="3">
        <v>2066</v>
      </c>
      <c r="D9" s="3">
        <f t="shared" si="0"/>
        <v>4341</v>
      </c>
      <c r="E9" s="3">
        <f>(D9/D22)*100</f>
        <v>14.427199308717473</v>
      </c>
      <c r="F9" s="3">
        <v>287</v>
      </c>
      <c r="G9" s="3">
        <v>257</v>
      </c>
      <c r="H9" s="3">
        <f t="shared" si="1"/>
        <v>544</v>
      </c>
      <c r="I9" s="3">
        <f>(H9/H22)*100</f>
        <v>15.511833475905332</v>
      </c>
      <c r="J9" s="3">
        <f t="shared" si="2"/>
        <v>2562</v>
      </c>
      <c r="K9" s="3">
        <f t="shared" si="3"/>
        <v>2323</v>
      </c>
      <c r="L9" s="3">
        <f t="shared" si="4"/>
        <v>4885</v>
      </c>
      <c r="M9" s="3">
        <f>(L9/L22)*100</f>
        <v>14.54042147874747</v>
      </c>
    </row>
    <row r="10" spans="1:13">
      <c r="A10" s="4" t="s">
        <v>12</v>
      </c>
      <c r="B10" s="3">
        <v>1554</v>
      </c>
      <c r="C10" s="3">
        <v>1634</v>
      </c>
      <c r="D10" s="3">
        <f t="shared" si="0"/>
        <v>3188</v>
      </c>
      <c r="E10" s="3">
        <f>(D10/D22)*100</f>
        <v>10.595234138721791</v>
      </c>
      <c r="F10" s="3">
        <v>191</v>
      </c>
      <c r="G10" s="3">
        <v>182</v>
      </c>
      <c r="H10" s="3">
        <f t="shared" si="1"/>
        <v>373</v>
      </c>
      <c r="I10" s="3">
        <f>(H10/H22)*100</f>
        <v>10.635871114913032</v>
      </c>
      <c r="J10" s="3">
        <f t="shared" si="2"/>
        <v>1745</v>
      </c>
      <c r="K10" s="3">
        <f t="shared" si="3"/>
        <v>1816</v>
      </c>
      <c r="L10" s="3">
        <f t="shared" si="4"/>
        <v>3561</v>
      </c>
      <c r="M10" s="3">
        <f>(L10/L22)*100</f>
        <v>10.59947612811049</v>
      </c>
    </row>
    <row r="11" spans="1:13">
      <c r="A11" s="4" t="s">
        <v>13</v>
      </c>
      <c r="B11" s="3">
        <v>1548</v>
      </c>
      <c r="C11" s="3">
        <v>920</v>
      </c>
      <c r="D11" s="3">
        <f t="shared" si="0"/>
        <v>2468</v>
      </c>
      <c r="E11" s="3">
        <f>(D11/D22)*100</f>
        <v>8.2023330785336821</v>
      </c>
      <c r="F11" s="3">
        <v>144</v>
      </c>
      <c r="G11" s="3">
        <v>96</v>
      </c>
      <c r="H11" s="3">
        <f t="shared" si="1"/>
        <v>240</v>
      </c>
      <c r="I11" s="3">
        <f>(H11/H22)*100</f>
        <v>6.8434559452523525</v>
      </c>
      <c r="J11" s="3">
        <f t="shared" si="2"/>
        <v>1692</v>
      </c>
      <c r="K11" s="3">
        <f t="shared" si="3"/>
        <v>1016</v>
      </c>
      <c r="L11" s="3">
        <f t="shared" si="4"/>
        <v>2708</v>
      </c>
      <c r="M11" s="3">
        <f>(L11/L22)*100</f>
        <v>8.0604833908798668</v>
      </c>
    </row>
    <row r="12" spans="1:13">
      <c r="A12" s="4" t="s">
        <v>14</v>
      </c>
      <c r="B12" s="3">
        <v>193</v>
      </c>
      <c r="C12" s="3">
        <v>448</v>
      </c>
      <c r="D12" s="3">
        <f t="shared" si="0"/>
        <v>641</v>
      </c>
      <c r="E12" s="3">
        <f>(D12/D22)*100</f>
        <v>2.1303466383063578</v>
      </c>
      <c r="F12" s="3">
        <v>10</v>
      </c>
      <c r="G12" s="3">
        <v>43</v>
      </c>
      <c r="H12" s="3">
        <f t="shared" si="1"/>
        <v>53</v>
      </c>
      <c r="I12" s="3">
        <f>(H12/H22)*100</f>
        <v>1.5112631879098943</v>
      </c>
      <c r="J12" s="3">
        <f t="shared" si="2"/>
        <v>203</v>
      </c>
      <c r="K12" s="3">
        <f t="shared" si="3"/>
        <v>491</v>
      </c>
      <c r="L12" s="3">
        <f t="shared" si="4"/>
        <v>694</v>
      </c>
      <c r="M12" s="3">
        <f>(L12/L22)*100</f>
        <v>2.0657221097749732</v>
      </c>
    </row>
    <row r="13" spans="1:13">
      <c r="A13" s="4" t="s">
        <v>15</v>
      </c>
      <c r="B13" s="3">
        <v>13</v>
      </c>
      <c r="C13" s="3">
        <v>5588</v>
      </c>
      <c r="D13" s="3">
        <f t="shared" si="0"/>
        <v>5601</v>
      </c>
      <c r="E13" s="3">
        <f>(D13/D22)*100</f>
        <v>18.614776164046663</v>
      </c>
      <c r="F13" s="3">
        <v>2</v>
      </c>
      <c r="G13" s="3">
        <v>574</v>
      </c>
      <c r="H13" s="3">
        <f t="shared" si="1"/>
        <v>576</v>
      </c>
      <c r="I13" s="3">
        <f>(H13/H22)*100</f>
        <v>16.424294268605646</v>
      </c>
      <c r="J13" s="3">
        <f t="shared" si="2"/>
        <v>15</v>
      </c>
      <c r="K13" s="3">
        <f t="shared" si="3"/>
        <v>6162</v>
      </c>
      <c r="L13" s="3">
        <f t="shared" si="4"/>
        <v>6177</v>
      </c>
      <c r="M13" s="3">
        <f>(L13/L22)*100</f>
        <v>18.386117394927968</v>
      </c>
    </row>
    <row r="14" spans="1:13">
      <c r="A14" s="4" t="s">
        <v>16</v>
      </c>
      <c r="B14" s="3">
        <v>425</v>
      </c>
      <c r="C14" s="3">
        <v>621</v>
      </c>
      <c r="D14" s="3">
        <f t="shared" si="0"/>
        <v>1046</v>
      </c>
      <c r="E14" s="3">
        <f>(D14/D22)*100</f>
        <v>3.4763534846621686</v>
      </c>
      <c r="F14" s="3">
        <v>26</v>
      </c>
      <c r="G14" s="3">
        <v>23</v>
      </c>
      <c r="H14" s="3">
        <f t="shared" si="1"/>
        <v>49</v>
      </c>
      <c r="I14" s="3">
        <f>(H14/H22)*100</f>
        <v>1.3972055888223553</v>
      </c>
      <c r="J14" s="3">
        <f t="shared" si="2"/>
        <v>451</v>
      </c>
      <c r="K14" s="3">
        <f t="shared" si="3"/>
        <v>644</v>
      </c>
      <c r="L14" s="3">
        <f t="shared" si="4"/>
        <v>1095</v>
      </c>
      <c r="M14" s="3">
        <f>(L14/L22)*100</f>
        <v>3.2593165853077748</v>
      </c>
    </row>
    <row r="15" spans="1:13">
      <c r="A15" s="4" t="s">
        <v>17</v>
      </c>
      <c r="B15" s="3">
        <v>432</v>
      </c>
      <c r="C15" s="3">
        <v>214</v>
      </c>
      <c r="D15" s="3">
        <f t="shared" si="0"/>
        <v>646</v>
      </c>
      <c r="E15" s="3">
        <f>(D15/D22)*100</f>
        <v>2.1469640067798861</v>
      </c>
      <c r="F15" s="3">
        <v>37</v>
      </c>
      <c r="G15" s="3">
        <v>11</v>
      </c>
      <c r="H15" s="3">
        <f t="shared" si="1"/>
        <v>48</v>
      </c>
      <c r="I15" s="3">
        <f>(H15/H22)*100</f>
        <v>1.3686911890504705</v>
      </c>
      <c r="J15" s="3">
        <f t="shared" si="2"/>
        <v>469</v>
      </c>
      <c r="K15" s="3">
        <f t="shared" si="3"/>
        <v>225</v>
      </c>
      <c r="L15" s="3">
        <f t="shared" si="4"/>
        <v>694</v>
      </c>
      <c r="M15" s="3">
        <f>(L15/L22)*100</f>
        <v>2.0657221097749732</v>
      </c>
    </row>
    <row r="16" spans="1:13">
      <c r="A16" s="4" t="s">
        <v>18</v>
      </c>
      <c r="B16" s="3">
        <v>469</v>
      </c>
      <c r="C16" s="3">
        <v>396</v>
      </c>
      <c r="D16" s="3">
        <f t="shared" si="0"/>
        <v>865</v>
      </c>
      <c r="E16" s="3">
        <f>(D16/D22)*100</f>
        <v>2.8748047459204362</v>
      </c>
      <c r="F16" s="3">
        <v>31</v>
      </c>
      <c r="G16" s="3">
        <v>56</v>
      </c>
      <c r="H16" s="3">
        <f t="shared" si="1"/>
        <v>87</v>
      </c>
      <c r="I16" s="3">
        <f>(H16/H22)*100</f>
        <v>2.4807527801539777</v>
      </c>
      <c r="J16" s="3">
        <f t="shared" si="2"/>
        <v>500</v>
      </c>
      <c r="K16" s="3">
        <f t="shared" si="3"/>
        <v>452</v>
      </c>
      <c r="L16" s="3">
        <f t="shared" si="4"/>
        <v>952</v>
      </c>
      <c r="M16" s="3">
        <f>(L16/L22)*100</f>
        <v>2.8336706750803664</v>
      </c>
    </row>
    <row r="17" spans="1:13">
      <c r="A17" s="4" t="s">
        <v>19</v>
      </c>
      <c r="B17" s="3">
        <v>11</v>
      </c>
      <c r="C17" s="3">
        <v>64</v>
      </c>
      <c r="D17" s="3">
        <f t="shared" si="0"/>
        <v>75</v>
      </c>
      <c r="E17" s="3">
        <f>(D17/D22)*100</f>
        <v>0.24926052710292798</v>
      </c>
      <c r="F17" s="3">
        <v>0</v>
      </c>
      <c r="G17" s="3">
        <v>8</v>
      </c>
      <c r="H17" s="3">
        <f t="shared" si="1"/>
        <v>8</v>
      </c>
      <c r="I17" s="3">
        <f>(H17/H22)*100</f>
        <v>0.22811519817507844</v>
      </c>
      <c r="J17" s="3">
        <f t="shared" si="2"/>
        <v>11</v>
      </c>
      <c r="K17" s="3">
        <f t="shared" si="3"/>
        <v>72</v>
      </c>
      <c r="L17" s="3">
        <f t="shared" si="4"/>
        <v>83</v>
      </c>
      <c r="M17" s="3">
        <f>(L17/L22)*100</f>
        <v>0.24705322062150256</v>
      </c>
    </row>
    <row r="18" spans="1:13">
      <c r="A18" s="4" t="s">
        <v>20</v>
      </c>
      <c r="B18" s="3">
        <v>1426</v>
      </c>
      <c r="C18" s="3">
        <v>1289</v>
      </c>
      <c r="D18" s="3">
        <f t="shared" si="0"/>
        <v>2715</v>
      </c>
      <c r="E18" s="3">
        <f>(D18/D22)*100</f>
        <v>9.0232310811259921</v>
      </c>
      <c r="F18" s="3">
        <v>130</v>
      </c>
      <c r="G18" s="3">
        <v>133</v>
      </c>
      <c r="H18" s="3">
        <f t="shared" si="1"/>
        <v>263</v>
      </c>
      <c r="I18" s="3">
        <f>(H18/H22)*100</f>
        <v>7.4992871400057028</v>
      </c>
      <c r="J18" s="3">
        <f t="shared" si="2"/>
        <v>1556</v>
      </c>
      <c r="K18" s="3">
        <f t="shared" si="3"/>
        <v>1422</v>
      </c>
      <c r="L18" s="3">
        <f t="shared" si="4"/>
        <v>2978</v>
      </c>
      <c r="M18" s="3">
        <f>(L18/L22)*100</f>
        <v>8.8641504941064415</v>
      </c>
    </row>
    <row r="19" spans="1:13">
      <c r="A19" s="4" t="s">
        <v>21</v>
      </c>
      <c r="B19" s="3">
        <v>1357</v>
      </c>
      <c r="C19" s="3">
        <v>903</v>
      </c>
      <c r="D19" s="3">
        <f t="shared" si="0"/>
        <v>2260</v>
      </c>
      <c r="E19" s="3">
        <f>(D19/D22)*100</f>
        <v>7.5110505500348967</v>
      </c>
      <c r="F19" s="3">
        <v>126</v>
      </c>
      <c r="G19" s="3">
        <v>145</v>
      </c>
      <c r="H19" s="3">
        <f t="shared" si="1"/>
        <v>271</v>
      </c>
      <c r="I19" s="3">
        <f>(H19/H22)*100</f>
        <v>7.7274023381807817</v>
      </c>
      <c r="J19" s="3">
        <f t="shared" si="2"/>
        <v>1483</v>
      </c>
      <c r="K19" s="3">
        <f t="shared" si="3"/>
        <v>1048</v>
      </c>
      <c r="L19" s="3">
        <f t="shared" si="4"/>
        <v>2531</v>
      </c>
      <c r="M19" s="3">
        <f>(L19/L22)*100</f>
        <v>7.5336349565424454</v>
      </c>
    </row>
    <row r="20" spans="1:13">
      <c r="A20" s="4" t="s">
        <v>22</v>
      </c>
      <c r="B20" s="3">
        <v>61</v>
      </c>
      <c r="C20" s="3">
        <v>0</v>
      </c>
      <c r="D20" s="3">
        <f t="shared" si="0"/>
        <v>61</v>
      </c>
      <c r="E20" s="3">
        <f>(D20/D22)*100</f>
        <v>0.20273189537704808</v>
      </c>
      <c r="F20" s="3">
        <v>1</v>
      </c>
      <c r="G20" s="3">
        <v>1</v>
      </c>
      <c r="H20" s="3">
        <f t="shared" si="1"/>
        <v>2</v>
      </c>
      <c r="I20" s="3">
        <f>(H20/H22)*100</f>
        <v>5.7028799543769611E-2</v>
      </c>
      <c r="J20" s="3">
        <f t="shared" si="2"/>
        <v>62</v>
      </c>
      <c r="K20" s="3">
        <f t="shared" si="3"/>
        <v>1</v>
      </c>
      <c r="L20" s="3">
        <f t="shared" si="4"/>
        <v>63</v>
      </c>
      <c r="M20" s="3">
        <f>(L20/L22)*100</f>
        <v>0.18752232408620073</v>
      </c>
    </row>
    <row r="21" spans="1:13">
      <c r="A21" s="4" t="s">
        <v>23</v>
      </c>
      <c r="B21" s="3">
        <v>11</v>
      </c>
      <c r="C21" s="3">
        <v>35</v>
      </c>
      <c r="D21" s="3">
        <f t="shared" si="0"/>
        <v>46</v>
      </c>
      <c r="E21" s="3">
        <f>(D21/D22)*100</f>
        <v>0.15287978995646251</v>
      </c>
      <c r="F21" s="3">
        <v>0</v>
      </c>
      <c r="G21" s="3">
        <v>1</v>
      </c>
      <c r="H21" s="3">
        <f t="shared" si="1"/>
        <v>1</v>
      </c>
      <c r="I21" s="3">
        <f>(H21/H22)*100</f>
        <v>2.8514399771884805E-2</v>
      </c>
      <c r="J21" s="3">
        <f t="shared" si="2"/>
        <v>11</v>
      </c>
      <c r="K21" s="3">
        <f t="shared" si="3"/>
        <v>36</v>
      </c>
      <c r="L21" s="3">
        <f t="shared" si="4"/>
        <v>47</v>
      </c>
      <c r="M21" s="3">
        <f>(L21/L22)*100</f>
        <v>0.13989760685795929</v>
      </c>
    </row>
    <row r="22" spans="1:13">
      <c r="A22" s="5" t="s">
        <v>24</v>
      </c>
      <c r="B22" s="5">
        <f>SUM(B5:B21)</f>
        <v>13022</v>
      </c>
      <c r="C22" s="5">
        <f>SUM(C5:C21)</f>
        <v>17067</v>
      </c>
      <c r="D22" s="5">
        <f t="shared" si="0"/>
        <v>30089</v>
      </c>
      <c r="E22" s="5">
        <f>(D22/D22)*100</f>
        <v>100</v>
      </c>
      <c r="F22" s="5">
        <f>SUM(F5:F21)</f>
        <v>1536</v>
      </c>
      <c r="G22" s="5">
        <f>SUM(G5:G21)</f>
        <v>1971</v>
      </c>
      <c r="H22" s="5">
        <f t="shared" si="1"/>
        <v>3507</v>
      </c>
      <c r="I22" s="5">
        <f>(H22/H22)*100</f>
        <v>100</v>
      </c>
      <c r="J22" s="5">
        <f>SUM(J5:J21)</f>
        <v>14558</v>
      </c>
      <c r="K22" s="5">
        <f>SUM(K5:K21)</f>
        <v>19038</v>
      </c>
      <c r="L22" s="5">
        <f t="shared" si="4"/>
        <v>33596</v>
      </c>
      <c r="M22" s="5">
        <f>(L22/L22)*100</f>
        <v>100</v>
      </c>
    </row>
    <row r="24" spans="1:13">
      <c r="A24" s="7" t="s">
        <v>26</v>
      </c>
      <c r="B24" s="1"/>
      <c r="C24" s="1"/>
      <c r="D24" s="1"/>
      <c r="E24" s="1"/>
      <c r="F24" s="1"/>
      <c r="G24" s="1"/>
      <c r="H24" s="1"/>
      <c r="I24" s="1"/>
    </row>
  </sheetData>
  <mergeCells count="5">
    <mergeCell ref="B3:E3"/>
    <mergeCell ref="F3:I3"/>
    <mergeCell ref="J3:M3"/>
    <mergeCell ref="A24:I24"/>
    <mergeCell ref="A3:A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Tata-Usaha</dc:creator>
  <cp:lastModifiedBy>TU</cp:lastModifiedBy>
  <dcterms:created xsi:type="dcterms:W3CDTF">2024-08-10T04:35:30Z</dcterms:created>
  <dcterms:modified xsi:type="dcterms:W3CDTF">2025-09-11T06:07:54Z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8A648CE6761247768D79BB07D12C0FDF_11</vt:lpwstr>
  </property>
  <property fmtid="{D5CDD505-2E9C-101B-9397-08002B2CF9AE}" pid="3" name="KSOProductBuildVer">
    <vt:lpwstr>1033-12.2.0.17545</vt:lpwstr>
  </property>
</Properties>
</file>